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<sst xmlns="http://schemas.openxmlformats.org/spreadsheetml/2006/main" count="361" uniqueCount="241">
  <si>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</si>
  <si>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</si>
  <si>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</si>
  <si>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</si>
  <si>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</si>
  <si>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</si>
  <si>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</si>
  <si>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</si>
  <si>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</si>
  <si>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</si>
  <si>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</si>
  <si>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</si>
  <si>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</si>
  <si>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</si>
  <si>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</si>
  <si>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</si>
  <si>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</si>
  <si>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</si>
  <si>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</si>
  <si>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</si>
  <si>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</si>
  <si>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</si>
  <si>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</si>
  <si>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</si>
  <si>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</si>
  <si>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</si>
  <si>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</si>
  <si>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</si>
  <si>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</si>
  <si>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</si>
  <si>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</si>
  <si>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</si>
  <si>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</si>
  <si>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</si>
  <si>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</si>
  <si>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</si>
  <si>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</si>
  <si>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</si>
  <si>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</si>
  <si>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</si>
  <si>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</si>
  <si>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</si>
  <si>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</si>
  <si>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</si>
  <si>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</si>
  <si>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</si>
  <si>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</si>
  <si>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</si>
  <si>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</si>
  <si>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</si>
  <si>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</si>
  <si>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</si>
  <si>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</si>
  <si>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</si>
  <si>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</si>
  <si>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</si>
  <si>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</si>
  <si>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</si>
  <si>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</si>
  <si>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</si>
  <si>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</si>
  <si>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</si>
  <si>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</si>
  <si>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</si>
  <si>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</si>
  <si>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трещины, осадка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</si>
  <si>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</si>
  <si>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</si>
  <si>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</si>
  <si>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</si>
  <si>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</si>
  <si>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</si>
  <si>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</si>
  <si>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</si>
  <si>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</si>
  <si>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</si>
  <si>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</si>
  <si>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</si>
  <si>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</si>
  <si>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</si>
  <si>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</si>
  <si>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</si>
  <si>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</si>
  <si>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</si>
  <si>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</si>
  <si>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</si>
  <si>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</si>
  <si>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</si>
  <si>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</si>
  <si>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</si>
  <si>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</si>
  <si>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</si>
  <si>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</si>
  <si>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</si>
  <si>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</si>
  <si>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</si>
  <si>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</si>
  <si>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</si>
  <si>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</si>
  <si>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</si>
  <si>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</si>
  <si>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</si>
  <si>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</si>
  <si>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</si>
  <si>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</si>
  <si>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</si>
  <si>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</si>
  <si>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</si>
  <si>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</si>
  <si>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</si>
  <si>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</si>
  <si>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</si>
  <si>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</si>
  <si>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</si>
  <si>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</si>
  <si>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</si>
  <si>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</si>
  <si>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</si>
  <si>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</si>
  <si>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</si>
  <si>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</si>
  <si>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</si>
  <si>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</si>
  <si>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</si>
  <si>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</si>
  <si>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</si>
  <si>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</si>
  <si>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</si>
  <si>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</si>
  <si>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</si>
  <si>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</si>
  <si>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</si>
  <si>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</si>
  <si>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</si>
  <si>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</si>
  <si>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</si>
  <si>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</si>
  <si>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</si>
  <si>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</si>
  <si>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</si>
  <si>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</si>
  <si>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</si>
  <si>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</si>
  <si>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</si>
  <si>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</si>
  <si>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</si>
  <si>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</si>
  <si>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</si>
  <si>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</si>
  <si>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</si>
  <si>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</si>
  <si>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</si>
  <si>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</si>
  <si>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</si>
  <si>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</si>
  <si>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</si>
  <si>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</si>
  <si>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</si>
  <si>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</si>
  <si>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</si>
  <si>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</si>
  <si>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</si>
  <si>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</si>
  <si>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</si>
  <si>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</si>
  <si>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</si>
  <si>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</si>
  <si>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</si>
  <si>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</si>
  <si>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</si>
  <si>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</si>
  <si>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</si>
  <si>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</si>
  <si>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</si>
  <si>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</si>
  <si>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</si>
  <si>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</si>
  <si>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</si>
  <si>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</si>
  <si>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</si>
  <si>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</si>
  <si>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</si>
  <si>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</si>
  <si>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</si>
  <si>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</si>
  <si>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</si>
  <si>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</si>
  <si>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</si>
  <si>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</si>
  <si>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</si>
  <si>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</si>
  <si>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</si>
  <si>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</si>
  <si>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</si>
  <si>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</si>
  <si>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</si>
  <si>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</si>
  <si>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</si>
  <si>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</si>
  <si>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</si>
  <si>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</si>
  <si>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</si>
  <si>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</si>
  <si>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</si>
  <si>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</si>
  <si>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</si>
  <si>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</si>
  <si>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</si>
  <si>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</si>
  <si>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</si>
  <si>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</si>
  <si>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</si>
  <si>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</si>
  <si>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</si>
  <si>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</si>
  <si>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</si>
  <si>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</si>
  <si>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</si>
  <si>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</si>
  <si>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</si>
  <si>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</si>
  <si>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</si>
  <si>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</si>
  <si>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</si>
  <si>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</si>
  <si>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</si>
  <si>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</si>
  <si>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</si>
  <si>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</si>
  <si>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кирпичные</t>
  </si>
  <si>
    <t>к лоту № 1-32</t>
  </si>
  <si>
    <t>664025, г. Иркутск, ул. Марата, 14</t>
  </si>
  <si>
    <t>ул. Урицкого 14</t>
  </si>
  <si>
    <t>до 1917</t>
  </si>
  <si>
    <t>S =</t>
  </si>
  <si>
    <t>отклонения,трещины, осадка</t>
  </si>
  <si>
    <t>железо по дерев.обреш.</t>
  </si>
  <si>
    <t>ржавчина, гниль обрешетки</t>
  </si>
  <si>
    <t>гниль рам, трещины</t>
  </si>
  <si>
    <t>перекос</t>
  </si>
  <si>
    <t>штукатурка, покраска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</si>
</sst>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4" fontId="1" fillId="0" borderId="8" xfId="15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2" fontId="1" fillId="0" borderId="12" xfId="0" applyNumberFormat="1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44" fontId="1" fillId="0" borderId="12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16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105" t="s">
        <v>0</v>
      </c>
      <c r="G1" s="105"/>
    </row>
    <row r="2" spans="1:7" ht="15.75">
      <c r="A2" s="1"/>
      <c r="B2" s="2"/>
      <c r="C2" s="2"/>
      <c r="D2" s="3"/>
      <c r="E2" s="3"/>
      <c r="F2" s="105" t="s">
        <v>230</v>
      </c>
      <c r="G2" s="105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231</v>
      </c>
      <c r="E10" s="10"/>
      <c r="F10" s="10"/>
      <c r="G10" s="10"/>
    </row>
    <row r="11" spans="1:7" ht="15.75">
      <c r="A11" s="1"/>
      <c r="B11" s="2"/>
      <c r="C11" s="2"/>
      <c r="D11" s="10" t="s">
        <v>6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7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9" t="s">
        <v>8</v>
      </c>
      <c r="B15" s="89"/>
      <c r="C15" s="89"/>
      <c r="D15" s="89"/>
      <c r="E15" s="89"/>
      <c r="F15" s="89"/>
      <c r="G15" s="89"/>
    </row>
    <row r="16" spans="1:7" ht="15.75" customHeight="1">
      <c r="A16" s="90" t="s">
        <v>9</v>
      </c>
      <c r="B16" s="90"/>
      <c r="C16" s="90"/>
      <c r="D16" s="90"/>
      <c r="E16" s="90"/>
      <c r="F16" s="90"/>
      <c r="G16" s="90"/>
    </row>
    <row r="17" spans="1:7" ht="15.75">
      <c r="A17" s="85" t="s">
        <v>10</v>
      </c>
      <c r="B17" s="85"/>
      <c r="C17" s="85"/>
      <c r="D17" s="85"/>
      <c r="E17" s="85"/>
      <c r="F17" s="85"/>
      <c r="G17" s="85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11</v>
      </c>
      <c r="B19" s="1"/>
      <c r="C19" s="14"/>
      <c r="D19" s="94" t="s">
        <v>232</v>
      </c>
      <c r="E19" s="95"/>
      <c r="F19" s="95"/>
      <c r="G19" s="95"/>
    </row>
    <row r="20" spans="1:7" ht="15.75">
      <c r="A20" s="1" t="s">
        <v>12</v>
      </c>
      <c r="B20" s="1"/>
      <c r="C20" s="1"/>
      <c r="D20" s="5"/>
      <c r="E20" s="5"/>
      <c r="F20" s="96"/>
      <c r="G20" s="96"/>
    </row>
    <row r="21" spans="1:7" ht="15.75">
      <c r="A21" s="14"/>
      <c r="B21" s="14"/>
      <c r="C21" s="14"/>
      <c r="D21" s="95"/>
      <c r="E21" s="95"/>
      <c r="F21" s="95"/>
      <c r="G21" s="95"/>
    </row>
    <row r="22" spans="1:7" ht="15.75">
      <c r="A22" s="1" t="s">
        <v>13</v>
      </c>
      <c r="B22" s="14"/>
      <c r="C22" s="14"/>
      <c r="D22" s="95" t="s">
        <v>14</v>
      </c>
      <c r="E22" s="95"/>
      <c r="F22" s="95"/>
      <c r="G22" s="95"/>
    </row>
    <row r="23" spans="1:7" ht="15.75">
      <c r="A23" s="1" t="s">
        <v>15</v>
      </c>
      <c r="B23" s="15"/>
      <c r="C23" s="15"/>
      <c r="D23" s="95" t="s">
        <v>233</v>
      </c>
      <c r="E23" s="96" t="s">
        <v>16</v>
      </c>
      <c r="F23" s="96"/>
      <c r="G23" s="95"/>
    </row>
    <row r="24" spans="1:7" ht="15.75">
      <c r="A24" s="1" t="s">
        <v>17</v>
      </c>
      <c r="B24" s="1"/>
      <c r="C24" s="1"/>
      <c r="D24" s="5"/>
      <c r="E24" s="5"/>
      <c r="F24" s="96"/>
      <c r="G24" s="95"/>
    </row>
    <row r="25" spans="1:7" ht="15.75">
      <c r="A25" s="1" t="s">
        <v>18</v>
      </c>
      <c r="B25" s="1"/>
      <c r="C25" s="14"/>
      <c r="D25" s="95" t="s">
        <v>14</v>
      </c>
      <c r="E25" s="95"/>
      <c r="F25" s="95"/>
      <c r="G25" s="95"/>
    </row>
    <row r="26" spans="1:7" ht="15.75">
      <c r="A26" s="1" t="s">
        <v>19</v>
      </c>
      <c r="B26" s="1"/>
      <c r="C26" s="1"/>
      <c r="D26" s="95" t="s">
        <v>14</v>
      </c>
      <c r="E26" s="96"/>
      <c r="F26" s="96"/>
      <c r="G26" s="9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7" t="s">
        <v>21</v>
      </c>
      <c r="B28" s="16"/>
      <c r="C28" s="16"/>
      <c r="D28" s="97" t="s">
        <v>22</v>
      </c>
      <c r="E28" s="68"/>
      <c r="F28" s="68"/>
      <c r="G28" s="95"/>
    </row>
    <row r="29" spans="1:7" ht="15.75">
      <c r="A29" s="1" t="s">
        <v>23</v>
      </c>
      <c r="B29" s="15"/>
      <c r="C29" s="15"/>
      <c r="D29" s="98">
        <v>3</v>
      </c>
      <c r="E29" s="96"/>
      <c r="F29" s="96"/>
      <c r="G29" s="95"/>
    </row>
    <row r="30" spans="1:7" ht="15.75">
      <c r="A30" s="1" t="s">
        <v>24</v>
      </c>
      <c r="B30" s="15"/>
      <c r="C30" s="99" t="s">
        <v>22</v>
      </c>
      <c r="D30" s="4" t="s">
        <v>234</v>
      </c>
      <c r="E30" s="98"/>
      <c r="F30" s="96" t="s">
        <v>25</v>
      </c>
      <c r="G30" s="95"/>
    </row>
    <row r="31" spans="1:7" ht="15.75">
      <c r="A31" s="1" t="s">
        <v>26</v>
      </c>
      <c r="B31" s="1"/>
      <c r="C31" s="15"/>
      <c r="D31" s="96" t="s">
        <v>22</v>
      </c>
      <c r="E31" s="96"/>
      <c r="F31" s="96"/>
      <c r="G31" s="95"/>
    </row>
    <row r="32" spans="1:7" ht="15.75">
      <c r="A32" s="1" t="s">
        <v>27</v>
      </c>
      <c r="B32" s="14"/>
      <c r="C32" s="14"/>
      <c r="D32" s="95" t="s">
        <v>22</v>
      </c>
      <c r="E32" s="95"/>
      <c r="F32" s="95"/>
      <c r="G32" s="95"/>
    </row>
    <row r="33" spans="1:7" ht="15.75">
      <c r="A33" s="1" t="s">
        <v>28</v>
      </c>
      <c r="B33" s="15"/>
      <c r="C33" s="15"/>
      <c r="D33" s="96" t="s">
        <v>22</v>
      </c>
      <c r="E33" s="96"/>
      <c r="F33" s="96"/>
      <c r="G33" s="95"/>
    </row>
    <row r="34" spans="1:7" ht="15.75">
      <c r="A34" s="1" t="s">
        <v>29</v>
      </c>
      <c r="B34" s="15"/>
      <c r="C34" s="15"/>
      <c r="D34" s="98">
        <v>6</v>
      </c>
      <c r="E34" s="96"/>
      <c r="F34" s="96"/>
      <c r="G34" s="95"/>
    </row>
    <row r="35" spans="1:7" ht="15.75">
      <c r="A35" s="1" t="s">
        <v>30</v>
      </c>
      <c r="B35" s="1"/>
      <c r="C35" s="1"/>
      <c r="D35" s="5"/>
      <c r="E35" s="5"/>
      <c r="F35" s="5"/>
      <c r="G35" s="96" t="s">
        <v>22</v>
      </c>
    </row>
    <row r="36" spans="1:7" ht="15.75">
      <c r="A36" s="1" t="s">
        <v>31</v>
      </c>
      <c r="B36" s="1"/>
      <c r="C36" s="1"/>
      <c r="D36" s="5"/>
      <c r="E36" s="5"/>
      <c r="F36" s="5"/>
      <c r="G36" s="5"/>
    </row>
    <row r="37" spans="1:7" ht="15.75">
      <c r="A37" s="1" t="s">
        <v>32</v>
      </c>
      <c r="B37" s="1"/>
      <c r="C37" s="14"/>
      <c r="D37" s="95" t="s">
        <v>22</v>
      </c>
      <c r="E37" s="95"/>
      <c r="F37" s="95"/>
      <c r="G37" s="95"/>
    </row>
    <row r="38" spans="1:7" ht="15.75">
      <c r="A38" s="1" t="s">
        <v>33</v>
      </c>
      <c r="B38" s="1"/>
      <c r="C38" s="1"/>
      <c r="D38" s="5"/>
      <c r="E38" s="5"/>
      <c r="F38" s="5"/>
      <c r="G38" s="5"/>
    </row>
    <row r="39" spans="1:7" ht="15.75">
      <c r="A39" s="1" t="s">
        <v>34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95" t="s">
        <v>22</v>
      </c>
      <c r="E40" s="95"/>
      <c r="F40" s="7"/>
      <c r="G40" s="7"/>
    </row>
    <row r="41" spans="1:7" ht="15.75">
      <c r="A41" s="1" t="s">
        <v>35</v>
      </c>
      <c r="B41" s="15"/>
      <c r="C41" s="15"/>
      <c r="D41" s="98"/>
      <c r="E41" s="20">
        <f>C44*2.67</f>
        <v>477.663</v>
      </c>
      <c r="F41" s="7" t="s">
        <v>36</v>
      </c>
      <c r="G41" s="7"/>
    </row>
    <row r="42" spans="1:7" ht="15.75">
      <c r="A42" s="1" t="s">
        <v>37</v>
      </c>
      <c r="B42" s="1"/>
      <c r="C42" s="1"/>
      <c r="D42" s="5"/>
      <c r="E42" s="5"/>
      <c r="F42" s="5"/>
      <c r="G42" s="5"/>
    </row>
    <row r="43" spans="1:7" ht="15.75">
      <c r="A43" s="1" t="s">
        <v>38</v>
      </c>
      <c r="B43" s="1"/>
      <c r="C43" s="1"/>
      <c r="D43" s="5"/>
      <c r="E43" s="5"/>
      <c r="F43" s="5"/>
      <c r="G43" s="5"/>
    </row>
    <row r="44" spans="1:7" ht="15.75">
      <c r="A44" s="1" t="s">
        <v>39</v>
      </c>
      <c r="B44" s="14"/>
      <c r="C44" s="20">
        <v>178.9</v>
      </c>
      <c r="D44" s="19" t="s">
        <v>25</v>
      </c>
      <c r="E44" s="19"/>
      <c r="F44" s="1"/>
      <c r="G44" s="1"/>
    </row>
    <row r="45" spans="1:7" ht="15.75">
      <c r="A45" s="1" t="s">
        <v>40</v>
      </c>
      <c r="B45" s="1"/>
      <c r="C45" s="1"/>
      <c r="D45" s="1"/>
      <c r="E45" s="20">
        <v>150.2</v>
      </c>
      <c r="F45" s="19" t="s">
        <v>25</v>
      </c>
      <c r="G45" s="1"/>
    </row>
    <row r="46" spans="1:7" ht="15.75">
      <c r="A46" s="1" t="s">
        <v>41</v>
      </c>
      <c r="B46" s="1"/>
      <c r="C46" s="1"/>
      <c r="D46" s="1"/>
      <c r="E46" s="15">
        <v>116.6</v>
      </c>
      <c r="F46" s="19" t="s">
        <v>25</v>
      </c>
      <c r="G46" s="1"/>
    </row>
    <row r="47" spans="1:7" ht="15.75">
      <c r="A47" s="1" t="s">
        <v>42</v>
      </c>
      <c r="B47" s="1"/>
      <c r="C47" s="1"/>
      <c r="D47" s="1"/>
      <c r="E47" s="1"/>
      <c r="F47" s="1"/>
      <c r="G47" s="1"/>
    </row>
    <row r="48" spans="1:7" ht="15.75">
      <c r="A48" s="1" t="s">
        <v>43</v>
      </c>
      <c r="B48" s="1"/>
      <c r="C48" s="1"/>
      <c r="D48" s="19"/>
      <c r="E48" s="2"/>
      <c r="F48" s="20">
        <v>0</v>
      </c>
      <c r="G48" s="19" t="s">
        <v>25</v>
      </c>
    </row>
    <row r="49" spans="1:7" ht="15.75">
      <c r="A49" s="1" t="s">
        <v>44</v>
      </c>
      <c r="B49" s="1"/>
      <c r="C49" s="1"/>
      <c r="D49" s="1"/>
      <c r="E49" s="1"/>
      <c r="F49" s="20">
        <v>0</v>
      </c>
      <c r="G49" s="1" t="s">
        <v>25</v>
      </c>
    </row>
    <row r="50" spans="1:7" ht="15.75">
      <c r="A50" s="1" t="s">
        <v>45</v>
      </c>
      <c r="B50" s="14"/>
      <c r="C50" s="14">
        <v>1</v>
      </c>
      <c r="D50" s="1" t="s">
        <v>46</v>
      </c>
      <c r="E50" s="1"/>
      <c r="F50" s="1"/>
      <c r="G50" s="1"/>
    </row>
    <row r="51" spans="1:7" ht="15.75">
      <c r="A51" s="1" t="s">
        <v>47</v>
      </c>
      <c r="B51" s="1"/>
      <c r="C51" s="1"/>
      <c r="D51" s="1"/>
      <c r="E51" s="1"/>
      <c r="F51" s="1"/>
      <c r="G51" s="14">
        <v>46.5</v>
      </c>
    </row>
    <row r="52" spans="1:7" ht="15.75">
      <c r="A52" s="1" t="s">
        <v>48</v>
      </c>
      <c r="B52" s="1"/>
      <c r="C52" s="1"/>
      <c r="D52" s="14"/>
      <c r="E52" s="20">
        <v>0</v>
      </c>
      <c r="F52" s="1" t="s">
        <v>25</v>
      </c>
      <c r="G52" s="1"/>
    </row>
    <row r="53" spans="1:7" ht="15.75">
      <c r="A53" s="1" t="s">
        <v>49</v>
      </c>
      <c r="B53" s="1"/>
      <c r="C53" s="2"/>
      <c r="D53" s="14"/>
      <c r="E53" s="20">
        <f>C44*1.18</f>
        <v>211.102</v>
      </c>
      <c r="F53" s="1" t="s">
        <v>25</v>
      </c>
      <c r="G53" s="1"/>
    </row>
    <row r="54" spans="1:7" ht="15.75">
      <c r="A54" s="1" t="s">
        <v>50</v>
      </c>
      <c r="B54" s="2"/>
      <c r="C54" s="20">
        <f>E53</f>
        <v>211.102</v>
      </c>
      <c r="D54" s="1" t="s">
        <v>25</v>
      </c>
      <c r="E54" s="19"/>
      <c r="F54" s="1"/>
      <c r="G54" s="1"/>
    </row>
    <row r="55" spans="1:7" ht="15.75">
      <c r="A55" s="1" t="s">
        <v>51</v>
      </c>
      <c r="B55" s="1"/>
      <c r="C55" s="1"/>
      <c r="D55" s="1"/>
      <c r="E55" s="1"/>
      <c r="F55" s="1"/>
      <c r="G55" s="1"/>
    </row>
    <row r="56" spans="1:7" ht="15.75">
      <c r="A56" s="20">
        <f>E58+C59</f>
        <v>181</v>
      </c>
      <c r="B56" s="1"/>
      <c r="C56" s="1"/>
      <c r="D56" s="1"/>
      <c r="E56" s="1"/>
      <c r="F56" s="1"/>
      <c r="G56" s="1"/>
    </row>
    <row r="57" spans="1:7" ht="15.75">
      <c r="A57" s="1" t="s">
        <v>52</v>
      </c>
      <c r="B57" s="1"/>
      <c r="C57" s="1"/>
      <c r="D57" s="14"/>
      <c r="E57" s="20">
        <v>0</v>
      </c>
      <c r="F57" s="1" t="s">
        <v>25</v>
      </c>
      <c r="G57" s="1"/>
    </row>
    <row r="58" spans="1:7" ht="15.75">
      <c r="A58" s="1" t="s">
        <v>53</v>
      </c>
      <c r="B58" s="1"/>
      <c r="C58" s="1"/>
      <c r="D58" s="15"/>
      <c r="E58" s="21">
        <v>40</v>
      </c>
      <c r="F58" s="1" t="s">
        <v>25</v>
      </c>
      <c r="G58" s="1"/>
    </row>
    <row r="59" spans="1:7" ht="15.75">
      <c r="A59" s="1" t="s">
        <v>54</v>
      </c>
      <c r="B59" s="14"/>
      <c r="C59" s="20">
        <v>141</v>
      </c>
      <c r="D59" s="1" t="s">
        <v>25</v>
      </c>
      <c r="E59" s="1"/>
      <c r="F59" s="1"/>
      <c r="G59" s="1"/>
    </row>
    <row r="60" spans="1:7" ht="15.75">
      <c r="A60" s="1" t="s">
        <v>55</v>
      </c>
      <c r="B60" s="14"/>
      <c r="C60" s="20">
        <v>0</v>
      </c>
      <c r="D60" s="1" t="s">
        <v>25</v>
      </c>
      <c r="E60" s="1"/>
      <c r="F60" s="1"/>
      <c r="G60" s="1"/>
    </row>
    <row r="61" spans="1:7" ht="15.75">
      <c r="A61" s="1" t="s">
        <v>56</v>
      </c>
      <c r="B61" s="1"/>
      <c r="C61" s="1"/>
      <c r="D61" s="1"/>
      <c r="E61" s="1"/>
      <c r="F61" s="14"/>
      <c r="G61" s="14"/>
    </row>
    <row r="62" spans="1:7" ht="15.75">
      <c r="A62" s="19" t="s">
        <v>57</v>
      </c>
      <c r="B62" s="19"/>
      <c r="C62" s="14">
        <v>6</v>
      </c>
      <c r="D62" s="19" t="s">
        <v>58</v>
      </c>
      <c r="E62" s="19"/>
      <c r="F62" s="19"/>
      <c r="G62" s="19"/>
    </row>
    <row r="63" spans="1:7" ht="15.75">
      <c r="A63" s="19"/>
      <c r="B63" s="22"/>
      <c r="C63" s="22"/>
      <c r="D63" s="60"/>
      <c r="E63" s="60"/>
      <c r="F63" s="60"/>
      <c r="G63" s="60"/>
    </row>
    <row r="64" spans="1:7" ht="15.75">
      <c r="A64" s="19"/>
      <c r="B64" s="22"/>
      <c r="C64" s="22"/>
      <c r="D64" s="60"/>
      <c r="E64" s="60"/>
      <c r="F64" s="60"/>
      <c r="G64" s="60"/>
    </row>
    <row r="65" spans="1:7" ht="15.75">
      <c r="A65" s="86" t="s">
        <v>59</v>
      </c>
      <c r="B65" s="86"/>
      <c r="C65" s="86"/>
      <c r="D65" s="86"/>
      <c r="E65" s="86"/>
      <c r="F65" s="86"/>
      <c r="G65" s="86"/>
    </row>
    <row r="66" spans="1:7" ht="15.75">
      <c r="A66" s="1"/>
      <c r="B66" s="2"/>
      <c r="C66" s="2"/>
      <c r="D66" s="3"/>
      <c r="E66" s="3"/>
      <c r="F66" s="3"/>
      <c r="G66" s="3"/>
    </row>
    <row r="67" spans="1:7" ht="15.75" customHeight="1">
      <c r="A67" s="87" t="s">
        <v>60</v>
      </c>
      <c r="B67" s="87"/>
      <c r="C67" s="88"/>
      <c r="D67" s="120" t="s">
        <v>61</v>
      </c>
      <c r="E67" s="120"/>
      <c r="F67" s="120" t="s">
        <v>62</v>
      </c>
      <c r="G67" s="120"/>
    </row>
    <row r="68" spans="1:7" ht="15.75" customHeight="1">
      <c r="A68" s="102" t="s">
        <v>63</v>
      </c>
      <c r="B68" s="102"/>
      <c r="C68" s="103"/>
      <c r="D68" s="104" t="s">
        <v>64</v>
      </c>
      <c r="E68" s="104"/>
      <c r="F68" s="104" t="s">
        <v>65</v>
      </c>
      <c r="G68" s="104"/>
    </row>
    <row r="69" spans="1:7" ht="15.75" customHeight="1">
      <c r="A69" s="102" t="s">
        <v>66</v>
      </c>
      <c r="B69" s="102"/>
      <c r="C69" s="103"/>
      <c r="D69" s="104" t="s">
        <v>229</v>
      </c>
      <c r="E69" s="104"/>
      <c r="F69" s="104" t="s">
        <v>65</v>
      </c>
      <c r="G69" s="104"/>
    </row>
    <row r="70" spans="1:7" ht="15.75" customHeight="1">
      <c r="A70" s="102" t="s">
        <v>67</v>
      </c>
      <c r="B70" s="102"/>
      <c r="C70" s="103"/>
      <c r="D70" s="104" t="s">
        <v>229</v>
      </c>
      <c r="E70" s="104"/>
      <c r="F70" s="104" t="s">
        <v>235</v>
      </c>
      <c r="G70" s="104"/>
    </row>
    <row r="71" spans="1:7" ht="15.75">
      <c r="A71" s="125" t="s">
        <v>68</v>
      </c>
      <c r="B71" s="125"/>
      <c r="C71" s="126"/>
      <c r="D71" s="120"/>
      <c r="E71" s="120"/>
      <c r="F71" s="120"/>
      <c r="G71" s="120"/>
    </row>
    <row r="72" spans="1:7" ht="15.75" customHeight="1">
      <c r="A72" s="125" t="s">
        <v>69</v>
      </c>
      <c r="B72" s="125"/>
      <c r="C72" s="126"/>
      <c r="D72" s="129" t="s">
        <v>70</v>
      </c>
      <c r="E72" s="100"/>
      <c r="F72" s="129" t="s">
        <v>71</v>
      </c>
      <c r="G72" s="100"/>
    </row>
    <row r="73" spans="1:7" ht="15.75">
      <c r="A73" s="125" t="s">
        <v>72</v>
      </c>
      <c r="B73" s="125"/>
      <c r="C73" s="126"/>
      <c r="D73" s="101"/>
      <c r="E73" s="91"/>
      <c r="F73" s="101"/>
      <c r="G73" s="91"/>
    </row>
    <row r="74" spans="1:7" ht="15.75">
      <c r="A74" s="125" t="s">
        <v>73</v>
      </c>
      <c r="B74" s="125"/>
      <c r="C74" s="126"/>
      <c r="D74" s="92"/>
      <c r="E74" s="93"/>
      <c r="F74" s="92"/>
      <c r="G74" s="93"/>
    </row>
    <row r="75" spans="1:7" ht="15.75">
      <c r="A75" s="125" t="s">
        <v>74</v>
      </c>
      <c r="B75" s="125"/>
      <c r="C75" s="126"/>
      <c r="D75" s="120"/>
      <c r="E75" s="120"/>
      <c r="F75" s="120"/>
      <c r="G75" s="120"/>
    </row>
    <row r="76" spans="1:7" ht="15.75" customHeight="1">
      <c r="A76" s="102" t="s">
        <v>75</v>
      </c>
      <c r="B76" s="102"/>
      <c r="C76" s="103"/>
      <c r="D76" s="127" t="s">
        <v>236</v>
      </c>
      <c r="E76" s="128"/>
      <c r="F76" s="104" t="s">
        <v>237</v>
      </c>
      <c r="G76" s="104"/>
    </row>
    <row r="77" spans="1:7" ht="15.75" customHeight="1">
      <c r="A77" s="102" t="s">
        <v>76</v>
      </c>
      <c r="B77" s="102"/>
      <c r="C77" s="102"/>
      <c r="D77" s="104" t="s">
        <v>77</v>
      </c>
      <c r="E77" s="104"/>
      <c r="F77" s="104" t="s">
        <v>78</v>
      </c>
      <c r="G77" s="104"/>
    </row>
    <row r="78" spans="1:7" ht="15.75">
      <c r="A78" s="116" t="s">
        <v>79</v>
      </c>
      <c r="B78" s="117"/>
      <c r="C78" s="117"/>
      <c r="D78" s="114"/>
      <c r="E78" s="115"/>
      <c r="F78" s="114"/>
      <c r="G78" s="115"/>
    </row>
    <row r="79" spans="1:7" ht="15.75" customHeight="1">
      <c r="A79" s="106" t="s">
        <v>80</v>
      </c>
      <c r="B79" s="107"/>
      <c r="C79" s="107"/>
      <c r="D79" s="121" t="s">
        <v>81</v>
      </c>
      <c r="E79" s="122"/>
      <c r="F79" s="104" t="s">
        <v>238</v>
      </c>
      <c r="G79" s="104"/>
    </row>
    <row r="80" spans="1:7" ht="15.75" customHeight="1">
      <c r="A80" s="106" t="s">
        <v>82</v>
      </c>
      <c r="B80" s="107"/>
      <c r="C80" s="107"/>
      <c r="D80" s="108" t="s">
        <v>83</v>
      </c>
      <c r="E80" s="109"/>
      <c r="F80" s="123" t="s">
        <v>239</v>
      </c>
      <c r="G80" s="124"/>
    </row>
    <row r="81" spans="1:7" ht="15.75">
      <c r="A81" s="110" t="s">
        <v>74</v>
      </c>
      <c r="B81" s="111"/>
      <c r="C81" s="111"/>
      <c r="D81" s="112"/>
      <c r="E81" s="113"/>
      <c r="F81" s="112"/>
      <c r="G81" s="113"/>
    </row>
    <row r="82" spans="1:7" ht="15.75">
      <c r="A82" s="116" t="s">
        <v>84</v>
      </c>
      <c r="B82" s="117"/>
      <c r="C82" s="117"/>
      <c r="D82" s="114"/>
      <c r="E82" s="115"/>
      <c r="F82" s="114"/>
      <c r="G82" s="115"/>
    </row>
    <row r="83" spans="1:7" ht="15.75" customHeight="1">
      <c r="A83" s="106" t="s">
        <v>85</v>
      </c>
      <c r="B83" s="107"/>
      <c r="C83" s="107"/>
      <c r="D83" s="108" t="s">
        <v>86</v>
      </c>
      <c r="E83" s="109"/>
      <c r="F83" s="120" t="s">
        <v>87</v>
      </c>
      <c r="G83" s="120"/>
    </row>
    <row r="84" spans="1:7" ht="15.75" customHeight="1">
      <c r="A84" s="106" t="s">
        <v>88</v>
      </c>
      <c r="B84" s="107"/>
      <c r="C84" s="107"/>
      <c r="D84" s="108" t="s">
        <v>240</v>
      </c>
      <c r="E84" s="109"/>
      <c r="F84" s="120" t="s">
        <v>87</v>
      </c>
      <c r="G84" s="120"/>
    </row>
    <row r="85" spans="1:7" ht="15.75">
      <c r="A85" s="106" t="s">
        <v>74</v>
      </c>
      <c r="B85" s="107"/>
      <c r="C85" s="107"/>
      <c r="D85" s="108"/>
      <c r="E85" s="109"/>
      <c r="F85" s="108"/>
      <c r="G85" s="109"/>
    </row>
    <row r="86" spans="1:7" ht="15.75" customHeight="1">
      <c r="A86" s="116" t="s">
        <v>89</v>
      </c>
      <c r="B86" s="118"/>
      <c r="C86" s="118"/>
      <c r="D86" s="114"/>
      <c r="E86" s="119"/>
      <c r="F86" s="114"/>
      <c r="G86" s="119"/>
    </row>
    <row r="87" spans="1:7" ht="15.75">
      <c r="A87" s="106" t="s">
        <v>90</v>
      </c>
      <c r="B87" s="107"/>
      <c r="C87" s="107"/>
      <c r="D87" s="108" t="s">
        <v>22</v>
      </c>
      <c r="E87" s="109"/>
      <c r="F87" s="108"/>
      <c r="G87" s="109"/>
    </row>
    <row r="88" spans="1:7" ht="15.75">
      <c r="A88" s="106" t="s">
        <v>91</v>
      </c>
      <c r="B88" s="107"/>
      <c r="C88" s="107"/>
      <c r="D88" s="108" t="s">
        <v>22</v>
      </c>
      <c r="E88" s="109"/>
      <c r="F88" s="108"/>
      <c r="G88" s="109"/>
    </row>
    <row r="89" spans="1:7" ht="15.75" customHeight="1">
      <c r="A89" s="106" t="s">
        <v>92</v>
      </c>
      <c r="B89" s="107"/>
      <c r="C89" s="107"/>
      <c r="D89" s="108" t="s">
        <v>22</v>
      </c>
      <c r="E89" s="109"/>
      <c r="F89" s="108"/>
      <c r="G89" s="109"/>
    </row>
    <row r="90" spans="1:7" ht="15.75" customHeight="1">
      <c r="A90" s="106" t="s">
        <v>93</v>
      </c>
      <c r="B90" s="107"/>
      <c r="C90" s="107"/>
      <c r="D90" s="108" t="s">
        <v>94</v>
      </c>
      <c r="E90" s="109"/>
      <c r="F90" s="108"/>
      <c r="G90" s="109"/>
    </row>
    <row r="91" spans="1:7" ht="15.75">
      <c r="A91" s="106" t="s">
        <v>95</v>
      </c>
      <c r="B91" s="107"/>
      <c r="C91" s="107"/>
      <c r="D91" s="108" t="s">
        <v>22</v>
      </c>
      <c r="E91" s="109"/>
      <c r="F91" s="108"/>
      <c r="G91" s="109"/>
    </row>
    <row r="92" spans="1:7" ht="15.75">
      <c r="A92" s="106" t="s">
        <v>96</v>
      </c>
      <c r="B92" s="107"/>
      <c r="C92" s="107"/>
      <c r="D92" s="108" t="s">
        <v>22</v>
      </c>
      <c r="E92" s="109"/>
      <c r="F92" s="108"/>
      <c r="G92" s="109"/>
    </row>
    <row r="93" spans="1:7" ht="15.75">
      <c r="A93" s="106" t="s">
        <v>97</v>
      </c>
      <c r="B93" s="107"/>
      <c r="C93" s="107"/>
      <c r="D93" s="108" t="s">
        <v>22</v>
      </c>
      <c r="E93" s="109"/>
      <c r="F93" s="108"/>
      <c r="G93" s="109"/>
    </row>
    <row r="94" spans="1:7" ht="15.75">
      <c r="A94" s="106" t="s">
        <v>98</v>
      </c>
      <c r="B94" s="107"/>
      <c r="C94" s="107"/>
      <c r="D94" s="108" t="s">
        <v>22</v>
      </c>
      <c r="E94" s="109"/>
      <c r="F94" s="108"/>
      <c r="G94" s="109"/>
    </row>
    <row r="95" spans="1:7" ht="15.75">
      <c r="A95" s="110" t="s">
        <v>74</v>
      </c>
      <c r="B95" s="111"/>
      <c r="C95" s="111"/>
      <c r="D95" s="112"/>
      <c r="E95" s="113"/>
      <c r="F95" s="112"/>
      <c r="G95" s="113"/>
    </row>
    <row r="96" spans="1:7" ht="15.75" customHeight="1">
      <c r="A96" s="116" t="s">
        <v>99</v>
      </c>
      <c r="B96" s="117"/>
      <c r="C96" s="117"/>
      <c r="D96" s="114"/>
      <c r="E96" s="115"/>
      <c r="F96" s="114"/>
      <c r="G96" s="115"/>
    </row>
    <row r="97" spans="1:7" ht="15.75">
      <c r="A97" s="106" t="s">
        <v>100</v>
      </c>
      <c r="B97" s="107"/>
      <c r="C97" s="107"/>
      <c r="D97" s="114" t="s">
        <v>94</v>
      </c>
      <c r="E97" s="115"/>
      <c r="F97" s="108"/>
      <c r="G97" s="109"/>
    </row>
    <row r="98" spans="1:7" ht="15.75" customHeight="1">
      <c r="A98" s="106" t="s">
        <v>101</v>
      </c>
      <c r="B98" s="107"/>
      <c r="C98" s="107"/>
      <c r="D98" s="114" t="s">
        <v>94</v>
      </c>
      <c r="E98" s="115"/>
      <c r="F98" s="108"/>
      <c r="G98" s="109"/>
    </row>
    <row r="99" spans="1:7" ht="15.75">
      <c r="A99" s="106" t="s">
        <v>102</v>
      </c>
      <c r="B99" s="107"/>
      <c r="C99" s="107"/>
      <c r="D99" s="114" t="s">
        <v>94</v>
      </c>
      <c r="E99" s="115"/>
      <c r="F99" s="108"/>
      <c r="G99" s="109"/>
    </row>
    <row r="100" spans="1:7" ht="15.75">
      <c r="A100" s="106" t="s">
        <v>103</v>
      </c>
      <c r="B100" s="107"/>
      <c r="C100" s="107"/>
      <c r="D100" s="108" t="s">
        <v>94</v>
      </c>
      <c r="E100" s="109"/>
      <c r="F100" s="108">
        <v>10</v>
      </c>
      <c r="G100" s="109"/>
    </row>
    <row r="101" spans="1:7" ht="15.75">
      <c r="A101" s="106" t="s">
        <v>104</v>
      </c>
      <c r="B101" s="107"/>
      <c r="C101" s="107"/>
      <c r="D101" s="108" t="s">
        <v>22</v>
      </c>
      <c r="E101" s="109"/>
      <c r="F101" s="108"/>
      <c r="G101" s="109"/>
    </row>
    <row r="102" spans="1:7" ht="15.75" customHeight="1">
      <c r="A102" s="106" t="s">
        <v>105</v>
      </c>
      <c r="B102" s="107"/>
      <c r="C102" s="107"/>
      <c r="D102" s="114" t="s">
        <v>94</v>
      </c>
      <c r="E102" s="115"/>
      <c r="F102" s="3">
        <v>10</v>
      </c>
      <c r="G102" s="3"/>
    </row>
    <row r="103" spans="1:7" ht="15.75" customHeight="1">
      <c r="A103" s="106" t="s">
        <v>106</v>
      </c>
      <c r="B103" s="107"/>
      <c r="C103" s="107"/>
      <c r="D103" s="108" t="s">
        <v>22</v>
      </c>
      <c r="E103" s="109"/>
      <c r="F103" s="108"/>
      <c r="G103" s="109"/>
    </row>
    <row r="104" spans="1:7" ht="15.75">
      <c r="A104" s="106" t="s">
        <v>107</v>
      </c>
      <c r="B104" s="107"/>
      <c r="C104" s="107"/>
      <c r="D104" s="108" t="s">
        <v>22</v>
      </c>
      <c r="E104" s="109"/>
      <c r="F104" s="108"/>
      <c r="G104" s="109"/>
    </row>
    <row r="105" spans="1:7" ht="15.75">
      <c r="A105" s="106" t="s">
        <v>108</v>
      </c>
      <c r="B105" s="107"/>
      <c r="C105" s="107"/>
      <c r="D105" s="108" t="s">
        <v>22</v>
      </c>
      <c r="E105" s="109"/>
      <c r="F105" s="108"/>
      <c r="G105" s="109"/>
    </row>
    <row r="106" spans="1:7" ht="15.75">
      <c r="A106" s="110" t="s">
        <v>74</v>
      </c>
      <c r="B106" s="111"/>
      <c r="C106" s="111"/>
      <c r="D106" s="112"/>
      <c r="E106" s="113"/>
      <c r="F106" s="112"/>
      <c r="G106" s="113"/>
    </row>
    <row r="107" spans="1:7" ht="15.75">
      <c r="A107" s="102" t="s">
        <v>109</v>
      </c>
      <c r="B107" s="102"/>
      <c r="C107" s="103"/>
      <c r="D107" s="104" t="s">
        <v>94</v>
      </c>
      <c r="E107" s="104"/>
      <c r="F107" s="104" t="s">
        <v>110</v>
      </c>
      <c r="G107" s="104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25" t="s">
        <v>111</v>
      </c>
      <c r="B109" s="2"/>
      <c r="C109" s="2"/>
      <c r="D109" s="3"/>
      <c r="E109" s="3"/>
      <c r="F109" s="3"/>
      <c r="G109" s="3"/>
    </row>
    <row r="110" spans="1:7" ht="15.75">
      <c r="A110" s="1" t="s">
        <v>112</v>
      </c>
      <c r="B110" s="2"/>
      <c r="C110" s="2"/>
      <c r="D110" s="3"/>
      <c r="E110" s="3"/>
      <c r="F110" s="3"/>
      <c r="G110" s="3"/>
    </row>
    <row r="111" spans="1:7" ht="15.75">
      <c r="A111" s="1" t="s">
        <v>113</v>
      </c>
      <c r="B111" s="2"/>
      <c r="C111" s="2"/>
      <c r="D111" s="3"/>
      <c r="E111" s="3"/>
      <c r="F111" s="105" t="s">
        <v>114</v>
      </c>
      <c r="G111" s="105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26" t="s">
        <v>7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115</v>
      </c>
      <c r="B116" s="2"/>
      <c r="C116" s="2"/>
      <c r="D116" s="3"/>
      <c r="E116" s="3"/>
      <c r="F116" s="3"/>
      <c r="G116" s="3"/>
    </row>
    <row r="117" spans="1:7" ht="15.75">
      <c r="A117" s="1" t="s">
        <v>115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03">
      <selection activeCell="DE14" sqref="DE14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7" t="s">
        <v>230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75" t="s">
        <v>1</v>
      </c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  <c r="CI3" s="175"/>
      <c r="CJ3" s="175"/>
      <c r="CK3" s="175"/>
      <c r="CL3" s="175"/>
      <c r="CM3" s="175"/>
      <c r="CN3" s="175"/>
      <c r="CO3" s="175"/>
      <c r="CP3" s="175"/>
      <c r="CQ3" s="175"/>
      <c r="CR3" s="175"/>
      <c r="CS3" s="175"/>
      <c r="CT3" s="175"/>
      <c r="CU3" s="175"/>
      <c r="CV3" s="175"/>
      <c r="CW3" s="175"/>
      <c r="CX3" s="175"/>
      <c r="CY3" s="175"/>
      <c r="CZ3" s="175"/>
      <c r="DA3" s="175"/>
      <c r="DB3" s="175"/>
      <c r="DC3" s="175"/>
      <c r="DD3" s="175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107" t="s">
        <v>2</v>
      </c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77" t="s">
        <v>3</v>
      </c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29"/>
      <c r="CJ8" s="29"/>
      <c r="CK8" s="29" t="s">
        <v>5</v>
      </c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71" t="s">
        <v>193</v>
      </c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6</v>
      </c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117</v>
      </c>
      <c r="BG13" s="2"/>
      <c r="BH13" s="172"/>
      <c r="BI13" s="172"/>
      <c r="BJ13" s="172"/>
      <c r="BK13" s="172"/>
      <c r="BL13" s="172"/>
      <c r="BM13" s="2" t="s">
        <v>117</v>
      </c>
      <c r="BN13" s="2"/>
      <c r="BO13" s="2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73">
        <v>20</v>
      </c>
      <c r="CO13" s="173"/>
      <c r="CP13" s="173"/>
      <c r="CQ13" s="173"/>
      <c r="CR13" s="173"/>
      <c r="CS13" s="173"/>
      <c r="CT13" s="174"/>
      <c r="CU13" s="174"/>
      <c r="CV13" s="174"/>
      <c r="CW13" s="2" t="s">
        <v>118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2"/>
      <c r="BI14" s="32"/>
      <c r="BJ14" s="32"/>
      <c r="BK14" s="32"/>
      <c r="BL14" s="32"/>
      <c r="BM14" s="2"/>
      <c r="BN14" s="2"/>
      <c r="BO14" s="2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18"/>
      <c r="CO14" s="18"/>
      <c r="CP14" s="18"/>
      <c r="CQ14" s="18"/>
      <c r="CR14" s="18"/>
      <c r="CS14" s="18"/>
      <c r="CT14" s="28"/>
      <c r="CU14" s="28"/>
      <c r="CV14" s="28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0" t="s">
        <v>119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</row>
    <row r="16" spans="1:108" ht="16.5">
      <c r="A16" s="170" t="s">
        <v>120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</row>
    <row r="17" spans="1:108" ht="16.5">
      <c r="A17" s="170" t="s">
        <v>121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</row>
    <row r="18" spans="1:108" ht="16.5">
      <c r="A18" s="170" t="s">
        <v>122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9" t="s">
        <v>232</v>
      </c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 t="s">
        <v>123</v>
      </c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 t="s">
        <v>124</v>
      </c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 t="s">
        <v>125</v>
      </c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</row>
    <row r="21" spans="1:108" ht="15.75" customHeight="1">
      <c r="A21" s="87" t="s">
        <v>126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</row>
    <row r="22" spans="1:108" ht="15.75" customHeight="1">
      <c r="A22" s="34"/>
      <c r="B22" s="135" t="s">
        <v>127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6"/>
      <c r="AS22" s="34"/>
      <c r="AT22" s="78">
        <v>0</v>
      </c>
      <c r="AU22" s="78"/>
      <c r="AV22" s="78"/>
      <c r="AW22" s="78"/>
      <c r="AX22" s="78"/>
      <c r="AY22" s="78"/>
      <c r="AZ22" s="35"/>
      <c r="BA22" s="36" t="s">
        <v>128</v>
      </c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7"/>
      <c r="BT22" s="166">
        <v>0</v>
      </c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8"/>
      <c r="CL22" s="166">
        <v>0</v>
      </c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8"/>
    </row>
    <row r="23" spans="1:108" ht="15.75">
      <c r="A23" s="38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8"/>
      <c r="AS23" s="132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4"/>
      <c r="BT23" s="152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4"/>
      <c r="CL23" s="152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4"/>
    </row>
    <row r="24" spans="1:108" ht="15.75" customHeight="1">
      <c r="A24" s="34"/>
      <c r="B24" s="135" t="s">
        <v>129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6"/>
      <c r="AS24" s="34"/>
      <c r="AT24" s="78">
        <v>0</v>
      </c>
      <c r="AU24" s="78"/>
      <c r="AV24" s="78"/>
      <c r="AW24" s="78"/>
      <c r="AX24" s="78"/>
      <c r="AY24" s="78"/>
      <c r="AZ24" s="35"/>
      <c r="BA24" s="36" t="s">
        <v>130</v>
      </c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7"/>
      <c r="BT24" s="74">
        <v>0</v>
      </c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6"/>
      <c r="CL24" s="74">
        <v>0</v>
      </c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6"/>
    </row>
    <row r="25" spans="1:108" ht="15.75">
      <c r="A25" s="38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8"/>
      <c r="AS25" s="132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4"/>
      <c r="BT25" s="67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1"/>
      <c r="CL25" s="67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1"/>
    </row>
    <row r="26" spans="1:108" ht="15.75" customHeight="1">
      <c r="A26" s="34"/>
      <c r="B26" s="135" t="s">
        <v>131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6"/>
      <c r="AS26" s="34"/>
      <c r="AT26" s="78">
        <v>0</v>
      </c>
      <c r="AU26" s="78"/>
      <c r="AV26" s="78"/>
      <c r="AW26" s="78"/>
      <c r="AX26" s="78"/>
      <c r="AY26" s="78"/>
      <c r="AZ26" s="35"/>
      <c r="BA26" s="36" t="s">
        <v>128</v>
      </c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7"/>
      <c r="BT26" s="74">
        <v>0</v>
      </c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6"/>
      <c r="CL26" s="74">
        <v>0</v>
      </c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6"/>
    </row>
    <row r="27" spans="1:108" ht="15.75">
      <c r="A27" s="38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8"/>
      <c r="AS27" s="132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4"/>
      <c r="BT27" s="67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1"/>
      <c r="CL27" s="67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1"/>
    </row>
    <row r="28" spans="1:108" ht="15.75" customHeight="1">
      <c r="A28" s="34"/>
      <c r="B28" s="135" t="s">
        <v>132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6"/>
      <c r="AS28" s="34"/>
      <c r="AT28" s="78">
        <v>0</v>
      </c>
      <c r="AU28" s="78"/>
      <c r="AV28" s="78"/>
      <c r="AW28" s="78"/>
      <c r="AX28" s="78"/>
      <c r="AY28" s="78"/>
      <c r="AZ28" s="35"/>
      <c r="BA28" s="139" t="s">
        <v>133</v>
      </c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40"/>
      <c r="BT28" s="74">
        <v>0</v>
      </c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6"/>
      <c r="CL28" s="74">
        <v>0</v>
      </c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6"/>
    </row>
    <row r="29" spans="1:108" ht="15.75">
      <c r="A29" s="3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8"/>
      <c r="AS29" s="132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4"/>
      <c r="BT29" s="67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1"/>
      <c r="CL29" s="67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1"/>
    </row>
    <row r="30" spans="1:108" ht="15.75" customHeight="1">
      <c r="A30" s="87" t="s">
        <v>134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</row>
    <row r="31" spans="1:108" ht="15.75" customHeight="1">
      <c r="A31" s="34"/>
      <c r="B31" s="135" t="s">
        <v>135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6"/>
      <c r="AS31" s="34"/>
      <c r="AT31" s="78">
        <v>3</v>
      </c>
      <c r="AU31" s="78"/>
      <c r="AV31" s="78"/>
      <c r="AW31" s="78"/>
      <c r="AX31" s="78"/>
      <c r="AY31" s="78"/>
      <c r="AZ31" s="35"/>
      <c r="BA31" s="36" t="s">
        <v>128</v>
      </c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7"/>
      <c r="BT31" s="74">
        <v>1565.318929346237</v>
      </c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6"/>
      <c r="CL31" s="74">
        <v>0.8684636758467804</v>
      </c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6"/>
    </row>
    <row r="32" spans="1:108" ht="15.75">
      <c r="A32" s="38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8"/>
      <c r="AS32" s="132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4"/>
      <c r="BT32" s="67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1"/>
      <c r="CL32" s="67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1"/>
    </row>
    <row r="33" spans="1:108" ht="15.75" customHeight="1">
      <c r="A33" s="34"/>
      <c r="B33" s="135" t="s">
        <v>136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6"/>
      <c r="AS33" s="34"/>
      <c r="AT33" s="78">
        <v>0</v>
      </c>
      <c r="AU33" s="78"/>
      <c r="AV33" s="78"/>
      <c r="AW33" s="78"/>
      <c r="AX33" s="78"/>
      <c r="AY33" s="78"/>
      <c r="AZ33" s="35"/>
      <c r="BA33" s="36" t="s">
        <v>128</v>
      </c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7"/>
      <c r="BT33" s="74">
        <v>0</v>
      </c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6"/>
      <c r="CL33" s="74">
        <v>0</v>
      </c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6"/>
    </row>
    <row r="34" spans="1:108" ht="15.75">
      <c r="A34" s="38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8"/>
      <c r="AS34" s="132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4"/>
      <c r="BT34" s="67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1"/>
      <c r="CL34" s="67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1"/>
    </row>
    <row r="35" spans="1:108" ht="15.75" customHeight="1">
      <c r="A35" s="34"/>
      <c r="B35" s="135" t="s">
        <v>137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6"/>
      <c r="AS35" s="34"/>
      <c r="AT35" s="78">
        <v>3</v>
      </c>
      <c r="AU35" s="78"/>
      <c r="AV35" s="78"/>
      <c r="AW35" s="78"/>
      <c r="AX35" s="78"/>
      <c r="AY35" s="78"/>
      <c r="AZ35" s="35"/>
      <c r="BA35" s="36" t="s">
        <v>128</v>
      </c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7"/>
      <c r="BT35" s="74">
        <v>1233.7348027163196</v>
      </c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6"/>
      <c r="CL35" s="74">
        <v>0.6844955629806478</v>
      </c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6"/>
    </row>
    <row r="36" spans="1:108" ht="15.75">
      <c r="A36" s="38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8"/>
      <c r="AS36" s="132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4"/>
      <c r="BT36" s="67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1"/>
      <c r="CL36" s="67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1"/>
    </row>
    <row r="37" spans="1:108" ht="15.75" customHeight="1">
      <c r="A37" s="34"/>
      <c r="B37" s="135" t="s">
        <v>138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6"/>
      <c r="AS37" s="34"/>
      <c r="AT37" s="135" t="s">
        <v>139</v>
      </c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6"/>
      <c r="BT37" s="74">
        <v>3238.780873759778</v>
      </c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6"/>
      <c r="CL37" s="74">
        <v>1.7969268052373382</v>
      </c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6"/>
    </row>
    <row r="38" spans="1:108" ht="15.75">
      <c r="A38" s="43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62"/>
      <c r="AS38" s="43"/>
      <c r="AT38" s="19" t="s">
        <v>140</v>
      </c>
      <c r="AU38" s="19"/>
      <c r="AV38" s="19"/>
      <c r="AW38" s="19"/>
      <c r="AX38" s="19"/>
      <c r="AY38" s="19"/>
      <c r="AZ38" s="33"/>
      <c r="BA38" s="22"/>
      <c r="BB38" s="22"/>
      <c r="BC38" s="22"/>
      <c r="BD38" s="22"/>
      <c r="BE38" s="153">
        <v>2</v>
      </c>
      <c r="BF38" s="153"/>
      <c r="BG38" s="153"/>
      <c r="BH38" s="153"/>
      <c r="BI38" s="153"/>
      <c r="BJ38" s="153"/>
      <c r="BK38" s="22"/>
      <c r="BL38" s="22" t="s">
        <v>141</v>
      </c>
      <c r="BM38" s="2"/>
      <c r="BN38" s="22"/>
      <c r="BO38" s="22"/>
      <c r="BP38" s="22"/>
      <c r="BQ38" s="22"/>
      <c r="BR38" s="22"/>
      <c r="BS38" s="46"/>
      <c r="BT38" s="163"/>
      <c r="BU38" s="164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5"/>
      <c r="CL38" s="163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164"/>
      <c r="CZ38" s="164"/>
      <c r="DA38" s="164"/>
      <c r="DB38" s="164"/>
      <c r="DC38" s="164"/>
      <c r="DD38" s="165"/>
    </row>
    <row r="39" spans="1:108" ht="15.75" customHeight="1">
      <c r="A39" s="38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8"/>
      <c r="AS39" s="41"/>
      <c r="AT39" s="137" t="s">
        <v>142</v>
      </c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8"/>
      <c r="BT39" s="67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1"/>
      <c r="CL39" s="67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1"/>
    </row>
    <row r="40" spans="1:108" ht="15.75" customHeight="1">
      <c r="A40" s="47"/>
      <c r="B40" s="135" t="s">
        <v>143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6"/>
      <c r="AS40" s="34"/>
      <c r="AT40" s="78">
        <v>0</v>
      </c>
      <c r="AU40" s="78"/>
      <c r="AV40" s="78"/>
      <c r="AW40" s="78"/>
      <c r="AX40" s="78"/>
      <c r="AY40" s="78"/>
      <c r="AZ40" s="35"/>
      <c r="BA40" s="36" t="s">
        <v>144</v>
      </c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7"/>
      <c r="BT40" s="74">
        <v>0</v>
      </c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6"/>
      <c r="CL40" s="74">
        <v>0</v>
      </c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6"/>
    </row>
    <row r="41" spans="1:108" ht="15.75">
      <c r="A41" s="4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8"/>
      <c r="AS41" s="132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4"/>
      <c r="BT41" s="67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1"/>
      <c r="CL41" s="67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1"/>
    </row>
    <row r="42" spans="1:108" ht="15.75" customHeight="1">
      <c r="A42" s="34"/>
      <c r="B42" s="135" t="s">
        <v>145</v>
      </c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6"/>
      <c r="AS42" s="149" t="s">
        <v>146</v>
      </c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1"/>
      <c r="BT42" s="74">
        <v>1606.0302</v>
      </c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6"/>
      <c r="CL42" s="74">
        <v>0.891050932090546</v>
      </c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6"/>
    </row>
    <row r="43" spans="1:108" ht="15.75">
      <c r="A43" s="38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8"/>
      <c r="AS43" s="132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4"/>
      <c r="BT43" s="67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1"/>
      <c r="CL43" s="67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1"/>
    </row>
    <row r="44" spans="1:108" ht="15.75" customHeight="1">
      <c r="A44" s="87" t="s">
        <v>147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</row>
    <row r="45" spans="1:108" ht="15.75" customHeight="1">
      <c r="A45" s="34"/>
      <c r="B45" s="135" t="s">
        <v>148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6"/>
      <c r="AS45" s="34"/>
      <c r="AT45" s="78">
        <v>0</v>
      </c>
      <c r="AU45" s="78"/>
      <c r="AV45" s="78"/>
      <c r="AW45" s="78"/>
      <c r="AX45" s="78"/>
      <c r="AY45" s="78"/>
      <c r="AZ45" s="35"/>
      <c r="BA45" s="139" t="s">
        <v>144</v>
      </c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40"/>
      <c r="BT45" s="74">
        <v>0</v>
      </c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6"/>
      <c r="CL45" s="74">
        <v>0</v>
      </c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6"/>
    </row>
    <row r="46" spans="1:108" ht="15.75">
      <c r="A46" s="38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8"/>
      <c r="AS46" s="132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4"/>
      <c r="BT46" s="67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1"/>
      <c r="CL46" s="67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1"/>
    </row>
    <row r="47" spans="1:108" ht="15.75" customHeight="1">
      <c r="A47" s="34"/>
      <c r="B47" s="135" t="s">
        <v>149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6"/>
      <c r="AS47" s="34"/>
      <c r="AT47" s="78">
        <v>2</v>
      </c>
      <c r="AU47" s="78"/>
      <c r="AV47" s="78"/>
      <c r="AW47" s="78"/>
      <c r="AX47" s="78"/>
      <c r="AY47" s="78"/>
      <c r="AZ47" s="35"/>
      <c r="BA47" s="139" t="s">
        <v>144</v>
      </c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40"/>
      <c r="BT47" s="74">
        <v>1462.9569611846052</v>
      </c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6"/>
      <c r="CL47" s="74">
        <v>0.8116716384734827</v>
      </c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6"/>
    </row>
    <row r="48" spans="1:108" ht="15.75">
      <c r="A48" s="38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8"/>
      <c r="AS48" s="132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4"/>
      <c r="BT48" s="67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1"/>
      <c r="CL48" s="67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1"/>
    </row>
    <row r="49" spans="1:108" ht="15.75" customHeight="1">
      <c r="A49" s="34"/>
      <c r="B49" s="135" t="s">
        <v>150</v>
      </c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6"/>
      <c r="AS49" s="34"/>
      <c r="AT49" s="135" t="s">
        <v>151</v>
      </c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5"/>
      <c r="BO49" s="135"/>
      <c r="BP49" s="135"/>
      <c r="BQ49" s="135"/>
      <c r="BR49" s="135"/>
      <c r="BS49" s="136"/>
      <c r="BT49" s="74">
        <v>0</v>
      </c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6"/>
      <c r="CL49" s="74">
        <v>0</v>
      </c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6"/>
    </row>
    <row r="50" spans="1:108" ht="15.75">
      <c r="A50" s="43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62"/>
      <c r="AS50" s="43"/>
      <c r="AT50" s="19" t="s">
        <v>152</v>
      </c>
      <c r="AU50" s="19"/>
      <c r="AV50" s="19"/>
      <c r="AW50" s="19"/>
      <c r="AX50" s="19"/>
      <c r="AY50" s="19"/>
      <c r="AZ50" s="33"/>
      <c r="BA50" s="22"/>
      <c r="BB50" s="22"/>
      <c r="BC50" s="22"/>
      <c r="BD50" s="22"/>
      <c r="BE50" s="153" t="s">
        <v>153</v>
      </c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  <c r="BR50" s="153"/>
      <c r="BS50" s="46"/>
      <c r="BT50" s="163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4"/>
      <c r="CH50" s="164"/>
      <c r="CI50" s="164"/>
      <c r="CJ50" s="164"/>
      <c r="CK50" s="165"/>
      <c r="CL50" s="163"/>
      <c r="CM50" s="164"/>
      <c r="CN50" s="164"/>
      <c r="CO50" s="164"/>
      <c r="CP50" s="164"/>
      <c r="CQ50" s="164"/>
      <c r="CR50" s="164"/>
      <c r="CS50" s="164"/>
      <c r="CT50" s="164"/>
      <c r="CU50" s="164"/>
      <c r="CV50" s="164"/>
      <c r="CW50" s="164"/>
      <c r="CX50" s="164"/>
      <c r="CY50" s="164"/>
      <c r="CZ50" s="164"/>
      <c r="DA50" s="164"/>
      <c r="DB50" s="164"/>
      <c r="DC50" s="164"/>
      <c r="DD50" s="165"/>
    </row>
    <row r="51" spans="1:108" ht="15.75" customHeight="1">
      <c r="A51" s="38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8"/>
      <c r="AS51" s="41"/>
      <c r="AT51" s="137" t="s">
        <v>154</v>
      </c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8"/>
      <c r="BT51" s="67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1"/>
      <c r="CL51" s="67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1"/>
    </row>
    <row r="52" spans="1:108" ht="15.75" customHeight="1">
      <c r="A52" s="47"/>
      <c r="B52" s="135" t="s">
        <v>155</v>
      </c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6"/>
      <c r="AS52" s="43"/>
      <c r="AT52" s="72">
        <v>1</v>
      </c>
      <c r="AU52" s="72"/>
      <c r="AV52" s="72"/>
      <c r="AW52" s="72"/>
      <c r="AX52" s="72"/>
      <c r="AY52" s="72"/>
      <c r="AZ52" s="44"/>
      <c r="BA52" s="48" t="s">
        <v>144</v>
      </c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5"/>
      <c r="BT52" s="74">
        <v>321.30432929750384</v>
      </c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6"/>
      <c r="CL52" s="74">
        <v>0.17826471887344866</v>
      </c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6"/>
    </row>
    <row r="53" spans="1:108" ht="15.75">
      <c r="A53" s="4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8"/>
      <c r="AS53" s="43"/>
      <c r="AT53" s="39"/>
      <c r="AU53" s="39"/>
      <c r="AV53" s="39"/>
      <c r="AW53" s="39"/>
      <c r="AX53" s="39"/>
      <c r="AY53" s="39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5"/>
      <c r="BT53" s="67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1"/>
      <c r="CL53" s="67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1"/>
    </row>
    <row r="54" spans="1:108" ht="15.75" customHeight="1">
      <c r="A54" s="34"/>
      <c r="B54" s="135" t="s">
        <v>156</v>
      </c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6"/>
      <c r="AS54" s="34"/>
      <c r="AT54" s="78">
        <v>0</v>
      </c>
      <c r="AU54" s="78"/>
      <c r="AV54" s="78"/>
      <c r="AW54" s="78"/>
      <c r="AX54" s="78"/>
      <c r="AY54" s="78"/>
      <c r="AZ54" s="35"/>
      <c r="BA54" s="139" t="s">
        <v>157</v>
      </c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40"/>
      <c r="BT54" s="74">
        <v>0</v>
      </c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6"/>
      <c r="CL54" s="74">
        <v>0</v>
      </c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6"/>
    </row>
    <row r="55" spans="1:108" ht="15.75">
      <c r="A55" s="38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8"/>
      <c r="AS55" s="132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133"/>
      <c r="BQ55" s="133"/>
      <c r="BR55" s="133"/>
      <c r="BS55" s="134"/>
      <c r="BT55" s="67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1"/>
      <c r="CL55" s="67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1"/>
    </row>
    <row r="56" spans="1:108" ht="15.75" customHeight="1">
      <c r="A56" s="87" t="s">
        <v>158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</row>
    <row r="57" spans="1:108" ht="15.75" customHeight="1">
      <c r="A57" s="34"/>
      <c r="B57" s="135" t="s">
        <v>159</v>
      </c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6"/>
      <c r="AS57" s="34"/>
      <c r="AT57" s="135" t="s">
        <v>160</v>
      </c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6"/>
      <c r="BT57" s="74">
        <v>306.1939185568596</v>
      </c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6"/>
      <c r="CL57" s="74">
        <v>0.16988122423261187</v>
      </c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6"/>
    </row>
    <row r="58" spans="1:108" ht="15.75">
      <c r="A58" s="43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62"/>
      <c r="AS58" s="43"/>
      <c r="AT58" s="19" t="s">
        <v>161</v>
      </c>
      <c r="AU58" s="19"/>
      <c r="AV58" s="19"/>
      <c r="AW58" s="19"/>
      <c r="AX58" s="19"/>
      <c r="AY58" s="19"/>
      <c r="AZ58" s="33"/>
      <c r="BA58" s="22"/>
      <c r="BB58" s="22"/>
      <c r="BC58" s="22"/>
      <c r="BD58" s="22"/>
      <c r="BE58" s="153">
        <v>0</v>
      </c>
      <c r="BF58" s="153"/>
      <c r="BG58" s="153"/>
      <c r="BH58" s="153"/>
      <c r="BI58" s="153"/>
      <c r="BJ58" s="153"/>
      <c r="BK58" s="22"/>
      <c r="BL58" s="22" t="s">
        <v>162</v>
      </c>
      <c r="BM58" s="2"/>
      <c r="BN58" s="22"/>
      <c r="BO58" s="22"/>
      <c r="BP58" s="22"/>
      <c r="BQ58" s="22"/>
      <c r="BR58" s="22"/>
      <c r="BS58" s="46"/>
      <c r="BT58" s="163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5"/>
      <c r="CL58" s="163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  <c r="DB58" s="164"/>
      <c r="DC58" s="164"/>
      <c r="DD58" s="165"/>
    </row>
    <row r="59" spans="1:108" ht="15.75" customHeight="1">
      <c r="A59" s="43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62"/>
      <c r="AS59" s="43"/>
      <c r="AT59" s="158" t="s">
        <v>163</v>
      </c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62"/>
      <c r="BT59" s="163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5"/>
      <c r="CL59" s="163"/>
      <c r="CM59" s="164"/>
      <c r="CN59" s="164"/>
      <c r="CO59" s="164"/>
      <c r="CP59" s="164"/>
      <c r="CQ59" s="164"/>
      <c r="CR59" s="164"/>
      <c r="CS59" s="164"/>
      <c r="CT59" s="164"/>
      <c r="CU59" s="164"/>
      <c r="CV59" s="164"/>
      <c r="CW59" s="164"/>
      <c r="CX59" s="164"/>
      <c r="CY59" s="164"/>
      <c r="CZ59" s="164"/>
      <c r="DA59" s="164"/>
      <c r="DB59" s="164"/>
      <c r="DC59" s="164"/>
      <c r="DD59" s="165"/>
    </row>
    <row r="60" spans="1:108" ht="15.75">
      <c r="A60" s="43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62"/>
      <c r="AS60" s="43"/>
      <c r="AT60" s="153">
        <v>0</v>
      </c>
      <c r="AU60" s="153"/>
      <c r="AV60" s="153"/>
      <c r="AW60" s="153"/>
      <c r="AX60" s="153"/>
      <c r="AY60" s="153"/>
      <c r="AZ60" s="33"/>
      <c r="BA60" s="160" t="s">
        <v>164</v>
      </c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1"/>
      <c r="BT60" s="163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65"/>
      <c r="CL60" s="163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  <c r="CW60" s="164"/>
      <c r="CX60" s="164"/>
      <c r="CY60" s="164"/>
      <c r="CZ60" s="164"/>
      <c r="DA60" s="164"/>
      <c r="DB60" s="164"/>
      <c r="DC60" s="164"/>
      <c r="DD60" s="165"/>
    </row>
    <row r="61" spans="1:108" ht="15.75" customHeight="1">
      <c r="A61" s="43"/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62"/>
      <c r="AS61" s="43"/>
      <c r="AT61" s="158" t="s">
        <v>165</v>
      </c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62"/>
      <c r="BT61" s="163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5"/>
      <c r="CL61" s="163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64"/>
      <c r="CX61" s="164"/>
      <c r="CY61" s="164"/>
      <c r="CZ61" s="164"/>
      <c r="DA61" s="164"/>
      <c r="DB61" s="164"/>
      <c r="DC61" s="164"/>
      <c r="DD61" s="165"/>
    </row>
    <row r="62" spans="1:108" ht="15.75">
      <c r="A62" s="43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62"/>
      <c r="AS62" s="43"/>
      <c r="AT62" s="153">
        <v>2</v>
      </c>
      <c r="AU62" s="153"/>
      <c r="AV62" s="153"/>
      <c r="AW62" s="153"/>
      <c r="AX62" s="153"/>
      <c r="AY62" s="153"/>
      <c r="AZ62" s="33"/>
      <c r="BA62" s="160" t="s">
        <v>144</v>
      </c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1"/>
      <c r="BT62" s="163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5"/>
      <c r="CL62" s="163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  <c r="CW62" s="164"/>
      <c r="CX62" s="164"/>
      <c r="CY62" s="164"/>
      <c r="CZ62" s="164"/>
      <c r="DA62" s="164"/>
      <c r="DB62" s="164"/>
      <c r="DC62" s="164"/>
      <c r="DD62" s="165"/>
    </row>
    <row r="63" spans="1:108" ht="15.75">
      <c r="A63" s="38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8"/>
      <c r="AS63" s="41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40"/>
      <c r="BT63" s="67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1"/>
      <c r="CL63" s="67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1"/>
    </row>
    <row r="64" spans="1:108" ht="15.75" customHeight="1">
      <c r="A64" s="38"/>
      <c r="B64" s="135" t="s">
        <v>166</v>
      </c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5"/>
      <c r="AQ64" s="135"/>
      <c r="AR64" s="136"/>
      <c r="AS64" s="34"/>
      <c r="AT64" s="49" t="s">
        <v>146</v>
      </c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50"/>
      <c r="BT64" s="74">
        <v>0</v>
      </c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6"/>
      <c r="CL64" s="74">
        <v>0</v>
      </c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6"/>
    </row>
    <row r="65" spans="1:108" ht="15.75">
      <c r="A65" s="38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8"/>
      <c r="AS65" s="132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4"/>
      <c r="BT65" s="67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1"/>
      <c r="CL65" s="67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1"/>
    </row>
    <row r="66" spans="1:108" ht="15.75" customHeight="1">
      <c r="A66" s="47"/>
      <c r="B66" s="135" t="s">
        <v>167</v>
      </c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6"/>
      <c r="AS66" s="49" t="s">
        <v>146</v>
      </c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50"/>
      <c r="BS66" s="51"/>
      <c r="BT66" s="74">
        <v>2136.580156255817</v>
      </c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6"/>
      <c r="CL66" s="74">
        <v>1.1854084311228459</v>
      </c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6"/>
    </row>
    <row r="67" spans="1:108" ht="15.75">
      <c r="A67" s="4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8"/>
      <c r="AS67" s="152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4"/>
      <c r="BT67" s="67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1"/>
      <c r="CL67" s="67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1"/>
    </row>
    <row r="68" spans="1:108" ht="15.75" customHeight="1">
      <c r="A68" s="47"/>
      <c r="B68" s="135" t="s">
        <v>168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6"/>
      <c r="AS68" s="149" t="s">
        <v>146</v>
      </c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1"/>
      <c r="BT68" s="74">
        <v>1996.515957058029</v>
      </c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6"/>
      <c r="CL68" s="74">
        <v>1.1076986002319291</v>
      </c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6"/>
    </row>
    <row r="69" spans="1:108" ht="15.75">
      <c r="A69" s="47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8"/>
      <c r="AS69" s="132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4"/>
      <c r="BT69" s="67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1"/>
      <c r="CL69" s="67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1"/>
    </row>
    <row r="70" spans="1:108" ht="15.75" customHeight="1">
      <c r="A70" s="47"/>
      <c r="B70" s="135" t="s">
        <v>169</v>
      </c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6"/>
      <c r="AS70" s="149" t="s">
        <v>146</v>
      </c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1"/>
      <c r="BT70" s="74">
        <v>935.284713235638</v>
      </c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6"/>
      <c r="CL70" s="74">
        <v>0.5189107374809355</v>
      </c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6"/>
    </row>
    <row r="71" spans="1:108" ht="15.75">
      <c r="A71" s="4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8"/>
      <c r="AS71" s="159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1"/>
      <c r="BT71" s="67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1"/>
      <c r="CL71" s="67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1"/>
    </row>
    <row r="72" spans="1:108" ht="15.75" customHeight="1">
      <c r="A72" s="47"/>
      <c r="B72" s="135" t="s">
        <v>170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49" t="s">
        <v>146</v>
      </c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1"/>
      <c r="BT72" s="75">
        <v>349.5294782486643</v>
      </c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6"/>
      <c r="CL72" s="74">
        <v>0.1939244775014782</v>
      </c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6"/>
    </row>
    <row r="73" spans="1:108" ht="15.75">
      <c r="A73" s="47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58"/>
      <c r="AF73" s="158"/>
      <c r="AG73" s="158"/>
      <c r="AH73" s="158"/>
      <c r="AI73" s="158"/>
      <c r="AJ73" s="158"/>
      <c r="AK73" s="158"/>
      <c r="AL73" s="158"/>
      <c r="AM73" s="158"/>
      <c r="AN73" s="158"/>
      <c r="AO73" s="158"/>
      <c r="AP73" s="158"/>
      <c r="AQ73" s="158"/>
      <c r="AR73" s="158"/>
      <c r="AS73" s="155"/>
      <c r="AT73" s="156"/>
      <c r="AU73" s="156"/>
      <c r="AV73" s="156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/>
      <c r="BK73" s="156"/>
      <c r="BL73" s="156"/>
      <c r="BM73" s="156"/>
      <c r="BN73" s="156"/>
      <c r="BO73" s="156"/>
      <c r="BP73" s="156"/>
      <c r="BQ73" s="156"/>
      <c r="BR73" s="156"/>
      <c r="BS73" s="157"/>
      <c r="BT73" s="130"/>
      <c r="BU73" s="130"/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30"/>
      <c r="CG73" s="130"/>
      <c r="CH73" s="130"/>
      <c r="CI73" s="130"/>
      <c r="CJ73" s="130"/>
      <c r="CK73" s="131"/>
      <c r="CL73" s="67"/>
      <c r="CM73" s="130"/>
      <c r="CN73" s="130"/>
      <c r="CO73" s="130"/>
      <c r="CP73" s="130"/>
      <c r="CQ73" s="130"/>
      <c r="CR73" s="130"/>
      <c r="CS73" s="130"/>
      <c r="CT73" s="130"/>
      <c r="CU73" s="130"/>
      <c r="CV73" s="130"/>
      <c r="CW73" s="130"/>
      <c r="CX73" s="130"/>
      <c r="CY73" s="130"/>
      <c r="CZ73" s="130"/>
      <c r="DA73" s="130"/>
      <c r="DB73" s="130"/>
      <c r="DC73" s="130"/>
      <c r="DD73" s="131"/>
    </row>
    <row r="74" spans="1:108" ht="15.75" customHeight="1">
      <c r="A74" s="2"/>
      <c r="B74" s="135" t="s">
        <v>171</v>
      </c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49" t="s">
        <v>146</v>
      </c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1"/>
      <c r="BT74" s="75">
        <v>268.2013926485806</v>
      </c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6"/>
      <c r="CL74" s="74">
        <v>0.14880237053294532</v>
      </c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6"/>
    </row>
    <row r="75" spans="1:108" ht="19.5" customHeight="1">
      <c r="A75" s="52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55"/>
      <c r="AT75" s="156"/>
      <c r="AU75" s="156"/>
      <c r="AV75" s="156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  <c r="BP75" s="156"/>
      <c r="BQ75" s="156"/>
      <c r="BR75" s="156"/>
      <c r="BS75" s="157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1"/>
      <c r="CL75" s="67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1"/>
    </row>
    <row r="76" spans="1:108" ht="15.75" customHeight="1">
      <c r="A76" s="24"/>
      <c r="B76" s="125" t="s">
        <v>172</v>
      </c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49" t="s">
        <v>146</v>
      </c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1"/>
      <c r="BT76" s="75">
        <v>249.2708549411946</v>
      </c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6"/>
      <c r="CL76" s="74">
        <v>0.13829940908854563</v>
      </c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6"/>
    </row>
    <row r="77" spans="1:108" ht="32.25" customHeight="1">
      <c r="A77" s="24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52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3"/>
      <c r="BM77" s="153"/>
      <c r="BN77" s="153"/>
      <c r="BO77" s="153"/>
      <c r="BP77" s="153"/>
      <c r="BQ77" s="153"/>
      <c r="BR77" s="153"/>
      <c r="BS77" s="154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1"/>
      <c r="CL77" s="67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1"/>
    </row>
    <row r="78" spans="1:108" ht="15.75" customHeight="1">
      <c r="A78" s="24"/>
      <c r="B78" s="125" t="s">
        <v>173</v>
      </c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43" t="s">
        <v>146</v>
      </c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  <c r="BI78" s="144"/>
      <c r="BJ78" s="144"/>
      <c r="BK78" s="144"/>
      <c r="BL78" s="144"/>
      <c r="BM78" s="144"/>
      <c r="BN78" s="144"/>
      <c r="BO78" s="144"/>
      <c r="BP78" s="144"/>
      <c r="BQ78" s="144"/>
      <c r="BR78" s="144"/>
      <c r="BS78" s="145"/>
      <c r="BT78" s="74">
        <v>100.8453369170456</v>
      </c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6"/>
      <c r="CL78" s="74">
        <v>0.05595058639427741</v>
      </c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6"/>
    </row>
    <row r="79" spans="1:108" ht="15.75">
      <c r="A79" s="24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46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8"/>
      <c r="BT79" s="67"/>
      <c r="BU79" s="130"/>
      <c r="BV79" s="130"/>
      <c r="BW79" s="130"/>
      <c r="BX79" s="130"/>
      <c r="BY79" s="130"/>
      <c r="BZ79" s="130"/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1"/>
      <c r="CL79" s="67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1"/>
    </row>
    <row r="80" spans="1:108" ht="15.75" customHeight="1">
      <c r="A80" s="24"/>
      <c r="B80" s="125" t="s">
        <v>174</v>
      </c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43" t="s">
        <v>146</v>
      </c>
      <c r="AT80" s="144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  <c r="BF80" s="144"/>
      <c r="BG80" s="144"/>
      <c r="BH80" s="144"/>
      <c r="BI80" s="144"/>
      <c r="BJ80" s="144"/>
      <c r="BK80" s="144"/>
      <c r="BL80" s="144"/>
      <c r="BM80" s="144"/>
      <c r="BN80" s="144"/>
      <c r="BO80" s="144"/>
      <c r="BP80" s="144"/>
      <c r="BQ80" s="144"/>
      <c r="BR80" s="144"/>
      <c r="BS80" s="145"/>
      <c r="BT80" s="74">
        <v>85.29407920965959</v>
      </c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6"/>
      <c r="CL80" s="74">
        <v>0.04732250289040146</v>
      </c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6"/>
    </row>
    <row r="81" spans="1:108" ht="15.75">
      <c r="A81" s="24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46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8"/>
      <c r="BT81" s="67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1"/>
      <c r="CL81" s="67"/>
      <c r="CM81" s="130"/>
      <c r="CN81" s="130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1"/>
    </row>
    <row r="82" spans="1:108" ht="15.75" customHeight="1">
      <c r="A82" s="24"/>
      <c r="B82" s="125" t="s">
        <v>175</v>
      </c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43" t="s">
        <v>146</v>
      </c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  <c r="BI82" s="144"/>
      <c r="BJ82" s="144"/>
      <c r="BK82" s="144"/>
      <c r="BL82" s="144"/>
      <c r="BM82" s="144"/>
      <c r="BN82" s="144"/>
      <c r="BO82" s="144"/>
      <c r="BP82" s="144"/>
      <c r="BQ82" s="144"/>
      <c r="BR82" s="144"/>
      <c r="BS82" s="145"/>
      <c r="BT82" s="74">
        <v>927.2709856700392</v>
      </c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6"/>
      <c r="CL82" s="74">
        <v>0.5144645948013977</v>
      </c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6"/>
    </row>
    <row r="83" spans="1:108" ht="15.75">
      <c r="A83" s="24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46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148"/>
      <c r="BT83" s="67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1"/>
      <c r="CL83" s="67"/>
      <c r="CM83" s="130"/>
      <c r="CN83" s="130"/>
      <c r="CO83" s="130"/>
      <c r="CP83" s="130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  <c r="DA83" s="130"/>
      <c r="DB83" s="130"/>
      <c r="DC83" s="130"/>
      <c r="DD83" s="131"/>
    </row>
    <row r="84" spans="1:108" ht="15.75" customHeight="1">
      <c r="A84" s="24"/>
      <c r="B84" s="125" t="s">
        <v>176</v>
      </c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43" t="s">
        <v>146</v>
      </c>
      <c r="AT84" s="144"/>
      <c r="AU84" s="144"/>
      <c r="AV84" s="144"/>
      <c r="AW84" s="144"/>
      <c r="AX84" s="144"/>
      <c r="AY84" s="144"/>
      <c r="AZ84" s="144"/>
      <c r="BA84" s="144"/>
      <c r="BB84" s="144"/>
      <c r="BC84" s="144"/>
      <c r="BD84" s="144"/>
      <c r="BE84" s="144"/>
      <c r="BF84" s="144"/>
      <c r="BG84" s="144"/>
      <c r="BH84" s="144"/>
      <c r="BI84" s="144"/>
      <c r="BJ84" s="144"/>
      <c r="BK84" s="144"/>
      <c r="BL84" s="144"/>
      <c r="BM84" s="144"/>
      <c r="BN84" s="144"/>
      <c r="BO84" s="144"/>
      <c r="BP84" s="144"/>
      <c r="BQ84" s="144"/>
      <c r="BR84" s="144"/>
      <c r="BS84" s="145"/>
      <c r="BT84" s="74">
        <v>129.42731323248836</v>
      </c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6"/>
      <c r="CL84" s="74">
        <v>0.07180831848229492</v>
      </c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6"/>
    </row>
    <row r="85" spans="1:108" ht="15.75">
      <c r="A85" s="47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46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8"/>
      <c r="BT85" s="67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1"/>
      <c r="CL85" s="67"/>
      <c r="CM85" s="130"/>
      <c r="CN85" s="130"/>
      <c r="CO85" s="130"/>
      <c r="CP85" s="130"/>
      <c r="CQ85" s="130"/>
      <c r="CR85" s="130"/>
      <c r="CS85" s="130"/>
      <c r="CT85" s="130"/>
      <c r="CU85" s="130"/>
      <c r="CV85" s="130"/>
      <c r="CW85" s="130"/>
      <c r="CX85" s="130"/>
      <c r="CY85" s="130"/>
      <c r="CZ85" s="130"/>
      <c r="DA85" s="130"/>
      <c r="DB85" s="130"/>
      <c r="DC85" s="130"/>
      <c r="DD85" s="131"/>
    </row>
    <row r="86" spans="1:108" ht="15.75" customHeight="1">
      <c r="A86" s="47"/>
      <c r="B86" s="135" t="s">
        <v>177</v>
      </c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6"/>
      <c r="AS86" s="143" t="s">
        <v>146</v>
      </c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4"/>
      <c r="BI86" s="144"/>
      <c r="BJ86" s="144"/>
      <c r="BK86" s="144"/>
      <c r="BL86" s="144"/>
      <c r="BM86" s="144"/>
      <c r="BN86" s="144"/>
      <c r="BO86" s="144"/>
      <c r="BP86" s="144"/>
      <c r="BQ86" s="144"/>
      <c r="BR86" s="144"/>
      <c r="BS86" s="145"/>
      <c r="BT86" s="74">
        <v>41.41674023439628</v>
      </c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6"/>
      <c r="CL86" s="74">
        <v>0.02297866191433438</v>
      </c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6"/>
    </row>
    <row r="87" spans="1:108" ht="15.75">
      <c r="A87" s="47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8"/>
      <c r="AS87" s="146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8"/>
      <c r="BT87" s="67"/>
      <c r="BU87" s="130"/>
      <c r="BV87" s="130"/>
      <c r="BW87" s="130"/>
      <c r="BX87" s="130"/>
      <c r="BY87" s="130"/>
      <c r="BZ87" s="130"/>
      <c r="CA87" s="130"/>
      <c r="CB87" s="130"/>
      <c r="CC87" s="130"/>
      <c r="CD87" s="130"/>
      <c r="CE87" s="130"/>
      <c r="CF87" s="130"/>
      <c r="CG87" s="130"/>
      <c r="CH87" s="130"/>
      <c r="CI87" s="130"/>
      <c r="CJ87" s="130"/>
      <c r="CK87" s="131"/>
      <c r="CL87" s="67"/>
      <c r="CM87" s="130"/>
      <c r="CN87" s="130"/>
      <c r="CO87" s="130"/>
      <c r="CP87" s="130"/>
      <c r="CQ87" s="130"/>
      <c r="CR87" s="130"/>
      <c r="CS87" s="130"/>
      <c r="CT87" s="130"/>
      <c r="CU87" s="130"/>
      <c r="CV87" s="130"/>
      <c r="CW87" s="130"/>
      <c r="CX87" s="130"/>
      <c r="CY87" s="130"/>
      <c r="CZ87" s="130"/>
      <c r="DA87" s="130"/>
      <c r="DB87" s="130"/>
      <c r="DC87" s="130"/>
      <c r="DD87" s="131"/>
    </row>
    <row r="88" spans="1:108" ht="15.75" customHeight="1">
      <c r="A88" s="47"/>
      <c r="B88" s="135" t="s">
        <v>178</v>
      </c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6"/>
      <c r="AS88" s="143" t="s">
        <v>146</v>
      </c>
      <c r="AT88" s="144"/>
      <c r="AU88" s="144"/>
      <c r="AV88" s="144"/>
      <c r="AW88" s="144"/>
      <c r="AX88" s="144"/>
      <c r="AY88" s="144"/>
      <c r="AZ88" s="144"/>
      <c r="BA88" s="144"/>
      <c r="BB88" s="144"/>
      <c r="BC88" s="144"/>
      <c r="BD88" s="144"/>
      <c r="BE88" s="144"/>
      <c r="BF88" s="144"/>
      <c r="BG88" s="144"/>
      <c r="BH88" s="144"/>
      <c r="BI88" s="144"/>
      <c r="BJ88" s="144"/>
      <c r="BK88" s="144"/>
      <c r="BL88" s="144"/>
      <c r="BM88" s="144"/>
      <c r="BN88" s="144"/>
      <c r="BO88" s="144"/>
      <c r="BP88" s="144"/>
      <c r="BQ88" s="144"/>
      <c r="BR88" s="144"/>
      <c r="BS88" s="145"/>
      <c r="BT88" s="74">
        <v>513.2654402525632</v>
      </c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6"/>
      <c r="CL88" s="74">
        <v>0.284767776438395</v>
      </c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6"/>
    </row>
    <row r="89" spans="1:108" ht="15.75">
      <c r="A89" s="47"/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8"/>
      <c r="AS89" s="146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8"/>
      <c r="BT89" s="67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1"/>
      <c r="CL89" s="67"/>
      <c r="CM89" s="130"/>
      <c r="CN89" s="130"/>
      <c r="CO89" s="130"/>
      <c r="CP89" s="130"/>
      <c r="CQ89" s="130"/>
      <c r="CR89" s="130"/>
      <c r="CS89" s="130"/>
      <c r="CT89" s="130"/>
      <c r="CU89" s="130"/>
      <c r="CV89" s="130"/>
      <c r="CW89" s="130"/>
      <c r="CX89" s="130"/>
      <c r="CY89" s="130"/>
      <c r="CZ89" s="130"/>
      <c r="DA89" s="130"/>
      <c r="DB89" s="130"/>
      <c r="DC89" s="130"/>
      <c r="DD89" s="131"/>
    </row>
    <row r="90" spans="1:108" ht="15.75" customHeight="1">
      <c r="A90" s="47"/>
      <c r="B90" s="135" t="s">
        <v>179</v>
      </c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6"/>
      <c r="AS90" s="143" t="s">
        <v>146</v>
      </c>
      <c r="AT90" s="144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4"/>
      <c r="BF90" s="144"/>
      <c r="BG90" s="144"/>
      <c r="BH90" s="144"/>
      <c r="BI90" s="144"/>
      <c r="BJ90" s="144"/>
      <c r="BK90" s="144"/>
      <c r="BL90" s="144"/>
      <c r="BM90" s="144"/>
      <c r="BN90" s="144"/>
      <c r="BO90" s="144"/>
      <c r="BP90" s="144"/>
      <c r="BQ90" s="144"/>
      <c r="BR90" s="144"/>
      <c r="BS90" s="145"/>
      <c r="BT90" s="74">
        <v>180.3678544129965</v>
      </c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6"/>
      <c r="CL90" s="74">
        <v>0.10007093564857773</v>
      </c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6"/>
    </row>
    <row r="91" spans="1:108" ht="15.75">
      <c r="A91" s="47"/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8"/>
      <c r="AS91" s="146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/>
      <c r="BN91" s="147"/>
      <c r="BO91" s="147"/>
      <c r="BP91" s="147"/>
      <c r="BQ91" s="147"/>
      <c r="BR91" s="147"/>
      <c r="BS91" s="148"/>
      <c r="BT91" s="67"/>
      <c r="BU91" s="130"/>
      <c r="BV91" s="130"/>
      <c r="BW91" s="130"/>
      <c r="BX91" s="130"/>
      <c r="BY91" s="130"/>
      <c r="BZ91" s="130"/>
      <c r="CA91" s="130"/>
      <c r="CB91" s="130"/>
      <c r="CC91" s="130"/>
      <c r="CD91" s="130"/>
      <c r="CE91" s="130"/>
      <c r="CF91" s="130"/>
      <c r="CG91" s="130"/>
      <c r="CH91" s="130"/>
      <c r="CI91" s="130"/>
      <c r="CJ91" s="130"/>
      <c r="CK91" s="131"/>
      <c r="CL91" s="67"/>
      <c r="CM91" s="130"/>
      <c r="CN91" s="130"/>
      <c r="CO91" s="130"/>
      <c r="CP91" s="130"/>
      <c r="CQ91" s="130"/>
      <c r="CR91" s="130"/>
      <c r="CS91" s="130"/>
      <c r="CT91" s="130"/>
      <c r="CU91" s="130"/>
      <c r="CV91" s="130"/>
      <c r="CW91" s="130"/>
      <c r="CX91" s="130"/>
      <c r="CY91" s="130"/>
      <c r="CZ91" s="130"/>
      <c r="DA91" s="130"/>
      <c r="DB91" s="130"/>
      <c r="DC91" s="130"/>
      <c r="DD91" s="131"/>
    </row>
    <row r="92" spans="1:108" ht="15.75" customHeight="1">
      <c r="A92" s="47"/>
      <c r="B92" s="135" t="s">
        <v>180</v>
      </c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6"/>
      <c r="AS92" s="143" t="s">
        <v>146</v>
      </c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4"/>
      <c r="BR92" s="144"/>
      <c r="BS92" s="145"/>
      <c r="BT92" s="74">
        <v>0</v>
      </c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6"/>
      <c r="CL92" s="74">
        <v>0</v>
      </c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6"/>
    </row>
    <row r="93" spans="1:108" ht="15.75">
      <c r="A93" s="47"/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8"/>
      <c r="AS93" s="146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47"/>
      <c r="BQ93" s="147"/>
      <c r="BR93" s="147"/>
      <c r="BS93" s="148"/>
      <c r="BT93" s="67"/>
      <c r="BU93" s="130"/>
      <c r="BV93" s="130"/>
      <c r="BW93" s="130"/>
      <c r="BX93" s="130"/>
      <c r="BY93" s="130"/>
      <c r="BZ93" s="130"/>
      <c r="CA93" s="130"/>
      <c r="CB93" s="130"/>
      <c r="CC93" s="130"/>
      <c r="CD93" s="130"/>
      <c r="CE93" s="130"/>
      <c r="CF93" s="130"/>
      <c r="CG93" s="130"/>
      <c r="CH93" s="130"/>
      <c r="CI93" s="130"/>
      <c r="CJ93" s="130"/>
      <c r="CK93" s="131"/>
      <c r="CL93" s="67"/>
      <c r="CM93" s="130"/>
      <c r="CN93" s="130"/>
      <c r="CO93" s="130"/>
      <c r="CP93" s="130"/>
      <c r="CQ93" s="130"/>
      <c r="CR93" s="130"/>
      <c r="CS93" s="130"/>
      <c r="CT93" s="130"/>
      <c r="CU93" s="130"/>
      <c r="CV93" s="130"/>
      <c r="CW93" s="130"/>
      <c r="CX93" s="130"/>
      <c r="CY93" s="130"/>
      <c r="CZ93" s="130"/>
      <c r="DA93" s="130"/>
      <c r="DB93" s="130"/>
      <c r="DC93" s="130"/>
      <c r="DD93" s="131"/>
    </row>
    <row r="94" spans="1:108" ht="15.75" customHeight="1">
      <c r="A94" s="47"/>
      <c r="B94" s="135" t="s">
        <v>181</v>
      </c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6"/>
      <c r="AS94" s="143" t="s">
        <v>146</v>
      </c>
      <c r="AT94" s="144"/>
      <c r="AU94" s="144"/>
      <c r="AV94" s="144"/>
      <c r="AW94" s="144"/>
      <c r="AX94" s="144"/>
      <c r="AY94" s="144"/>
      <c r="AZ94" s="144"/>
      <c r="BA94" s="144"/>
      <c r="BB94" s="144"/>
      <c r="BC94" s="144"/>
      <c r="BD94" s="144"/>
      <c r="BE94" s="144"/>
      <c r="BF94" s="144"/>
      <c r="BG94" s="144"/>
      <c r="BH94" s="144"/>
      <c r="BI94" s="144"/>
      <c r="BJ94" s="144"/>
      <c r="BK94" s="144"/>
      <c r="BL94" s="144"/>
      <c r="BM94" s="144"/>
      <c r="BN94" s="144"/>
      <c r="BO94" s="144"/>
      <c r="BP94" s="144"/>
      <c r="BQ94" s="144"/>
      <c r="BR94" s="144"/>
      <c r="BS94" s="145"/>
      <c r="BT94" s="74">
        <v>0</v>
      </c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  <c r="CH94" s="75"/>
      <c r="CI94" s="75"/>
      <c r="CJ94" s="75"/>
      <c r="CK94" s="76"/>
      <c r="CL94" s="74">
        <v>0</v>
      </c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6"/>
    </row>
    <row r="95" spans="1:108" ht="15.75">
      <c r="A95" s="47"/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8"/>
      <c r="AS95" s="146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  <c r="BI95" s="147"/>
      <c r="BJ95" s="147"/>
      <c r="BK95" s="147"/>
      <c r="BL95" s="147"/>
      <c r="BM95" s="147"/>
      <c r="BN95" s="147"/>
      <c r="BO95" s="147"/>
      <c r="BP95" s="147"/>
      <c r="BQ95" s="147"/>
      <c r="BR95" s="147"/>
      <c r="BS95" s="148"/>
      <c r="BT95" s="67"/>
      <c r="BU95" s="130"/>
      <c r="BV95" s="130"/>
      <c r="BW95" s="130"/>
      <c r="BX95" s="130"/>
      <c r="BY95" s="130"/>
      <c r="BZ95" s="130"/>
      <c r="CA95" s="130"/>
      <c r="CB95" s="130"/>
      <c r="CC95" s="130"/>
      <c r="CD95" s="130"/>
      <c r="CE95" s="130"/>
      <c r="CF95" s="130"/>
      <c r="CG95" s="130"/>
      <c r="CH95" s="130"/>
      <c r="CI95" s="130"/>
      <c r="CJ95" s="130"/>
      <c r="CK95" s="131"/>
      <c r="CL95" s="67"/>
      <c r="CM95" s="130"/>
      <c r="CN95" s="130"/>
      <c r="CO95" s="130"/>
      <c r="CP95" s="130"/>
      <c r="CQ95" s="130"/>
      <c r="CR95" s="130"/>
      <c r="CS95" s="130"/>
      <c r="CT95" s="130"/>
      <c r="CU95" s="130"/>
      <c r="CV95" s="130"/>
      <c r="CW95" s="130"/>
      <c r="CX95" s="130"/>
      <c r="CY95" s="130"/>
      <c r="CZ95" s="130"/>
      <c r="DA95" s="130"/>
      <c r="DB95" s="130"/>
      <c r="DC95" s="130"/>
      <c r="DD95" s="131"/>
    </row>
    <row r="96" spans="1:108" ht="15.75" customHeight="1">
      <c r="A96" s="47"/>
      <c r="B96" s="135" t="s">
        <v>182</v>
      </c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6"/>
      <c r="AS96" s="143" t="s">
        <v>146</v>
      </c>
      <c r="AT96" s="144"/>
      <c r="AU96" s="144"/>
      <c r="AV96" s="144"/>
      <c r="AW96" s="144"/>
      <c r="AX96" s="144"/>
      <c r="AY96" s="144"/>
      <c r="AZ96" s="144"/>
      <c r="BA96" s="144"/>
      <c r="BB96" s="144"/>
      <c r="BC96" s="144"/>
      <c r="BD96" s="144"/>
      <c r="BE96" s="144"/>
      <c r="BF96" s="144"/>
      <c r="BG96" s="144"/>
      <c r="BH96" s="144"/>
      <c r="BI96" s="144"/>
      <c r="BJ96" s="144"/>
      <c r="BK96" s="144"/>
      <c r="BL96" s="144"/>
      <c r="BM96" s="144"/>
      <c r="BN96" s="144"/>
      <c r="BO96" s="144"/>
      <c r="BP96" s="144"/>
      <c r="BQ96" s="144"/>
      <c r="BR96" s="144"/>
      <c r="BS96" s="145"/>
      <c r="BT96" s="74">
        <v>812.2827853128858</v>
      </c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  <c r="CH96" s="75"/>
      <c r="CI96" s="75"/>
      <c r="CJ96" s="75"/>
      <c r="CK96" s="76"/>
      <c r="CL96" s="74">
        <v>0.45066732429698503</v>
      </c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6"/>
    </row>
    <row r="97" spans="1:108" ht="15.75">
      <c r="A97" s="47"/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8"/>
      <c r="AS97" s="146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  <c r="BI97" s="147"/>
      <c r="BJ97" s="147"/>
      <c r="BK97" s="147"/>
      <c r="BL97" s="147"/>
      <c r="BM97" s="147"/>
      <c r="BN97" s="147"/>
      <c r="BO97" s="147"/>
      <c r="BP97" s="147"/>
      <c r="BQ97" s="147"/>
      <c r="BR97" s="147"/>
      <c r="BS97" s="148"/>
      <c r="BT97" s="67"/>
      <c r="BU97" s="130"/>
      <c r="BV97" s="130"/>
      <c r="BW97" s="130"/>
      <c r="BX97" s="130"/>
      <c r="BY97" s="130"/>
      <c r="BZ97" s="130"/>
      <c r="CA97" s="130"/>
      <c r="CB97" s="130"/>
      <c r="CC97" s="130"/>
      <c r="CD97" s="130"/>
      <c r="CE97" s="130"/>
      <c r="CF97" s="130"/>
      <c r="CG97" s="130"/>
      <c r="CH97" s="130"/>
      <c r="CI97" s="130"/>
      <c r="CJ97" s="130"/>
      <c r="CK97" s="131"/>
      <c r="CL97" s="67"/>
      <c r="CM97" s="130"/>
      <c r="CN97" s="130"/>
      <c r="CO97" s="130"/>
      <c r="CP97" s="130"/>
      <c r="CQ97" s="130"/>
      <c r="CR97" s="130"/>
      <c r="CS97" s="130"/>
      <c r="CT97" s="130"/>
      <c r="CU97" s="130"/>
      <c r="CV97" s="130"/>
      <c r="CW97" s="130"/>
      <c r="CX97" s="130"/>
      <c r="CY97" s="130"/>
      <c r="CZ97" s="130"/>
      <c r="DA97" s="130"/>
      <c r="DB97" s="130"/>
      <c r="DC97" s="130"/>
      <c r="DD97" s="131"/>
    </row>
    <row r="98" spans="1:108" ht="15.75" customHeight="1">
      <c r="A98" s="47"/>
      <c r="B98" s="137" t="s">
        <v>183</v>
      </c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8"/>
      <c r="AS98" s="41"/>
      <c r="AT98" s="141" t="s">
        <v>184</v>
      </c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1"/>
      <c r="BF98" s="141"/>
      <c r="BG98" s="141"/>
      <c r="BH98" s="141"/>
      <c r="BI98" s="141"/>
      <c r="BJ98" s="141"/>
      <c r="BK98" s="141"/>
      <c r="BL98" s="141"/>
      <c r="BM98" s="141"/>
      <c r="BN98" s="141"/>
      <c r="BO98" s="141"/>
      <c r="BP98" s="141"/>
      <c r="BQ98" s="141"/>
      <c r="BR98" s="141"/>
      <c r="BS98" s="142"/>
      <c r="BT98" s="67">
        <v>1099.464</v>
      </c>
      <c r="BU98" s="130"/>
      <c r="BV98" s="130"/>
      <c r="BW98" s="130"/>
      <c r="BX98" s="130"/>
      <c r="BY98" s="130"/>
      <c r="BZ98" s="130"/>
      <c r="CA98" s="130"/>
      <c r="CB98" s="130"/>
      <c r="CC98" s="130"/>
      <c r="CD98" s="130"/>
      <c r="CE98" s="130"/>
      <c r="CF98" s="130"/>
      <c r="CG98" s="130"/>
      <c r="CH98" s="130"/>
      <c r="CI98" s="130"/>
      <c r="CJ98" s="130"/>
      <c r="CK98" s="131"/>
      <c r="CL98" s="67">
        <v>0.61</v>
      </c>
      <c r="CM98" s="130"/>
      <c r="CN98" s="130"/>
      <c r="CO98" s="130"/>
      <c r="CP98" s="130"/>
      <c r="CQ98" s="130"/>
      <c r="CR98" s="130"/>
      <c r="CS98" s="130"/>
      <c r="CT98" s="130"/>
      <c r="CU98" s="130"/>
      <c r="CV98" s="130"/>
      <c r="CW98" s="130"/>
      <c r="CX98" s="130"/>
      <c r="CY98" s="130"/>
      <c r="CZ98" s="130"/>
      <c r="DA98" s="130"/>
      <c r="DB98" s="130"/>
      <c r="DC98" s="130"/>
      <c r="DD98" s="131"/>
    </row>
    <row r="99" spans="1:108" ht="15.75" customHeight="1">
      <c r="A99" s="34"/>
      <c r="B99" s="135" t="s">
        <v>185</v>
      </c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6"/>
      <c r="AS99" s="34"/>
      <c r="AT99" s="78">
        <v>0</v>
      </c>
      <c r="AU99" s="78"/>
      <c r="AV99" s="78"/>
      <c r="AW99" s="78"/>
      <c r="AX99" s="78"/>
      <c r="AY99" s="78"/>
      <c r="AZ99" s="35"/>
      <c r="BA99" s="139" t="s">
        <v>144</v>
      </c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40"/>
      <c r="BT99" s="74">
        <v>0</v>
      </c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6"/>
      <c r="CL99" s="74">
        <v>0</v>
      </c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6"/>
    </row>
    <row r="100" spans="1:108" ht="15.75">
      <c r="A100" s="38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8"/>
      <c r="AS100" s="132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4"/>
      <c r="BT100" s="67"/>
      <c r="BU100" s="130"/>
      <c r="BV100" s="130"/>
      <c r="BW100" s="130"/>
      <c r="BX100" s="130"/>
      <c r="BY100" s="130"/>
      <c r="BZ100" s="130"/>
      <c r="CA100" s="130"/>
      <c r="CB100" s="130"/>
      <c r="CC100" s="130"/>
      <c r="CD100" s="130"/>
      <c r="CE100" s="130"/>
      <c r="CF100" s="130"/>
      <c r="CG100" s="130"/>
      <c r="CH100" s="130"/>
      <c r="CI100" s="130"/>
      <c r="CJ100" s="130"/>
      <c r="CK100" s="131"/>
      <c r="CL100" s="67"/>
      <c r="CM100" s="130"/>
      <c r="CN100" s="130"/>
      <c r="CO100" s="130"/>
      <c r="CP100" s="130"/>
      <c r="CQ100" s="130"/>
      <c r="CR100" s="130"/>
      <c r="CS100" s="130"/>
      <c r="CT100" s="130"/>
      <c r="CU100" s="130"/>
      <c r="CV100" s="130"/>
      <c r="CW100" s="130"/>
      <c r="CX100" s="130"/>
      <c r="CY100" s="130"/>
      <c r="CZ100" s="130"/>
      <c r="DA100" s="130"/>
      <c r="DB100" s="130"/>
      <c r="DC100" s="130"/>
      <c r="DD100" s="131"/>
    </row>
    <row r="101" spans="1:108" ht="15.75" customHeight="1">
      <c r="A101" s="34"/>
      <c r="B101" s="135" t="s">
        <v>186</v>
      </c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6"/>
      <c r="AS101" s="34"/>
      <c r="AT101" s="78">
        <v>0</v>
      </c>
      <c r="AU101" s="78"/>
      <c r="AV101" s="78"/>
      <c r="AW101" s="78"/>
      <c r="AX101" s="78"/>
      <c r="AY101" s="78"/>
      <c r="AZ101" s="35"/>
      <c r="BA101" s="139" t="s">
        <v>144</v>
      </c>
      <c r="BB101" s="139"/>
      <c r="BC101" s="139"/>
      <c r="BD101" s="139"/>
      <c r="BE101" s="139"/>
      <c r="BF101" s="139"/>
      <c r="BG101" s="139"/>
      <c r="BH101" s="139"/>
      <c r="BI101" s="139"/>
      <c r="BJ101" s="139"/>
      <c r="BK101" s="139"/>
      <c r="BL101" s="139"/>
      <c r="BM101" s="139"/>
      <c r="BN101" s="139"/>
      <c r="BO101" s="139"/>
      <c r="BP101" s="139"/>
      <c r="BQ101" s="139"/>
      <c r="BR101" s="139"/>
      <c r="BS101" s="140"/>
      <c r="BT101" s="74">
        <v>0</v>
      </c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6"/>
      <c r="CL101" s="74">
        <v>0</v>
      </c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6"/>
    </row>
    <row r="102" spans="1:108" ht="15.75">
      <c r="A102" s="38"/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8"/>
      <c r="AS102" s="132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4"/>
      <c r="BT102" s="67"/>
      <c r="BU102" s="130"/>
      <c r="BV102" s="130"/>
      <c r="BW102" s="130"/>
      <c r="BX102" s="130"/>
      <c r="BY102" s="130"/>
      <c r="BZ102" s="130"/>
      <c r="CA102" s="130"/>
      <c r="CB102" s="130"/>
      <c r="CC102" s="130"/>
      <c r="CD102" s="130"/>
      <c r="CE102" s="130"/>
      <c r="CF102" s="130"/>
      <c r="CG102" s="130"/>
      <c r="CH102" s="130"/>
      <c r="CI102" s="130"/>
      <c r="CJ102" s="130"/>
      <c r="CK102" s="131"/>
      <c r="CL102" s="67"/>
      <c r="CM102" s="130"/>
      <c r="CN102" s="130"/>
      <c r="CO102" s="130"/>
      <c r="CP102" s="130"/>
      <c r="CQ102" s="130"/>
      <c r="CR102" s="130"/>
      <c r="CS102" s="130"/>
      <c r="CT102" s="130"/>
      <c r="CU102" s="130"/>
      <c r="CV102" s="130"/>
      <c r="CW102" s="130"/>
      <c r="CX102" s="130"/>
      <c r="CY102" s="130"/>
      <c r="CZ102" s="130"/>
      <c r="DA102" s="130"/>
      <c r="DB102" s="130"/>
      <c r="DC102" s="130"/>
      <c r="DD102" s="131"/>
    </row>
    <row r="103" spans="1:108" ht="15.75" customHeight="1">
      <c r="A103" s="38"/>
      <c r="B103" s="126" t="s">
        <v>187</v>
      </c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1"/>
      <c r="AS103" s="88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3"/>
      <c r="BT103" s="83">
        <v>19559.3371024913</v>
      </c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69"/>
      <c r="CL103" s="83">
        <v>10.851829284560198</v>
      </c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69"/>
    </row>
    <row r="104" spans="1:108" ht="15.75" customHeight="1">
      <c r="A104" s="87" t="s">
        <v>188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</row>
    <row r="105" spans="1:108" ht="15.75">
      <c r="A105" s="80" t="s">
        <v>189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77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  <c r="BM105" s="78"/>
      <c r="BN105" s="78"/>
      <c r="BO105" s="78"/>
      <c r="BP105" s="78"/>
      <c r="BQ105" s="78"/>
      <c r="BR105" s="78"/>
      <c r="BS105" s="79"/>
      <c r="BT105" s="83">
        <v>2347.120452298956</v>
      </c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/>
      <c r="CH105" s="84"/>
      <c r="CI105" s="84"/>
      <c r="CJ105" s="84"/>
      <c r="CK105" s="69"/>
      <c r="CL105" s="83">
        <v>1.3022195141472237</v>
      </c>
      <c r="CM105" s="84"/>
      <c r="CN105" s="84"/>
      <c r="CO105" s="84"/>
      <c r="CP105" s="84"/>
      <c r="CQ105" s="84"/>
      <c r="CR105" s="84"/>
      <c r="CS105" s="84"/>
      <c r="CT105" s="84"/>
      <c r="CU105" s="84"/>
      <c r="CV105" s="84"/>
      <c r="CW105" s="84"/>
      <c r="CX105" s="84"/>
      <c r="CY105" s="84"/>
      <c r="CZ105" s="84"/>
      <c r="DA105" s="84"/>
      <c r="DB105" s="84"/>
      <c r="DC105" s="84"/>
      <c r="DD105" s="69"/>
    </row>
    <row r="106" spans="1:108" ht="15.75">
      <c r="A106" s="77" t="s">
        <v>190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9"/>
    </row>
    <row r="107" spans="1:108" ht="15.75">
      <c r="A107" s="80" t="s">
        <v>191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2">
        <v>21906.457554790257</v>
      </c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>
        <v>12.154048798707421</v>
      </c>
      <c r="CM107" s="82"/>
      <c r="CN107" s="82"/>
      <c r="CO107" s="82"/>
      <c r="CP107" s="8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3" t="s">
        <v>111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113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2"/>
      <c r="CK111" s="5" t="s">
        <v>114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26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115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T40:AY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49">
      <selection activeCell="AZ62" sqref="AZ6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1-32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75" t="s">
        <v>1</v>
      </c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7" t="s">
        <v>2</v>
      </c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177" t="s">
        <v>3</v>
      </c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8" t="s">
        <v>5</v>
      </c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29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71" t="s">
        <v>193</v>
      </c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6</v>
      </c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117</v>
      </c>
      <c r="BG14" s="2"/>
      <c r="BH14" s="172"/>
      <c r="BI14" s="172"/>
      <c r="BJ14" s="172"/>
      <c r="BK14" s="172"/>
      <c r="BL14" s="172"/>
      <c r="BM14" s="2" t="s">
        <v>117</v>
      </c>
      <c r="BN14" s="2"/>
      <c r="BO14" s="2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73">
        <v>20</v>
      </c>
      <c r="CO14" s="173"/>
      <c r="CP14" s="173"/>
      <c r="CQ14" s="173"/>
      <c r="CR14" s="173"/>
      <c r="CS14" s="173"/>
      <c r="CT14" s="174"/>
      <c r="CU14" s="174"/>
      <c r="CV14" s="174"/>
      <c r="CW14" s="2" t="s">
        <v>118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2"/>
      <c r="BI15" s="32"/>
      <c r="BJ15" s="32"/>
      <c r="BK15" s="32"/>
      <c r="BL15" s="32"/>
      <c r="BM15" s="2"/>
      <c r="BN15" s="2"/>
      <c r="BO15" s="2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18"/>
      <c r="CO15" s="18"/>
      <c r="CP15" s="18"/>
      <c r="CQ15" s="18"/>
      <c r="CR15" s="18"/>
      <c r="CS15" s="18"/>
      <c r="CT15" s="28"/>
      <c r="CU15" s="28"/>
      <c r="CV15" s="28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179" t="s">
        <v>119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</row>
    <row r="17" spans="1:108" ht="16.5">
      <c r="A17" s="179" t="s">
        <v>194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</row>
    <row r="18" spans="1:108" ht="16.5">
      <c r="A18" s="179" t="s">
        <v>195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</row>
    <row r="19" spans="1:108" ht="16.5">
      <c r="A19" s="179" t="s">
        <v>196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</row>
    <row r="20" spans="1:108" ht="16.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169" t="str">
        <f>'Приложение 1'!D19</f>
        <v>ул. Урицкого 14</v>
      </c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</row>
    <row r="21" spans="1:108" ht="15.75">
      <c r="A21" s="86" t="s">
        <v>197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 t="s">
        <v>123</v>
      </c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 t="s">
        <v>124</v>
      </c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 t="s">
        <v>125</v>
      </c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</row>
    <row r="24" spans="1:108" ht="15.75">
      <c r="A24" s="120" t="s">
        <v>198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</row>
    <row r="25" spans="1:108" ht="15.75">
      <c r="A25" s="56"/>
      <c r="B25" s="135" t="s">
        <v>199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6"/>
      <c r="AS25" s="34"/>
      <c r="AT25" s="78">
        <v>1</v>
      </c>
      <c r="AU25" s="78"/>
      <c r="AV25" s="78"/>
      <c r="AW25" s="78"/>
      <c r="AX25" s="78"/>
      <c r="AY25" s="78"/>
      <c r="AZ25" s="35"/>
      <c r="BA25" s="139" t="s">
        <v>144</v>
      </c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40"/>
      <c r="BT25" s="180">
        <v>950</v>
      </c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1"/>
      <c r="CI25" s="181"/>
      <c r="CJ25" s="181"/>
      <c r="CK25" s="182"/>
      <c r="CL25" s="186">
        <f>BT25/12/'Приложение 1'!E45</f>
        <v>0.527075011096316</v>
      </c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8"/>
    </row>
    <row r="26" spans="1:108" ht="15.75">
      <c r="A26" s="5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8"/>
      <c r="AS26" s="132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4"/>
      <c r="BT26" s="183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5"/>
      <c r="CL26" s="189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  <c r="DA26" s="190"/>
      <c r="DB26" s="190"/>
      <c r="DC26" s="190"/>
      <c r="DD26" s="191"/>
    </row>
    <row r="27" spans="1:108" ht="40.5" customHeight="1">
      <c r="A27" s="57"/>
      <c r="B27" s="70" t="s">
        <v>200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1"/>
      <c r="AS27" s="41"/>
      <c r="AT27" s="70" t="s">
        <v>146</v>
      </c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1"/>
      <c r="BT27" s="192">
        <v>760</v>
      </c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4"/>
      <c r="CL27" s="195">
        <f>BT27/12/'Приложение 1'!E45</f>
        <v>0.42166000887705285</v>
      </c>
      <c r="CM27" s="196"/>
      <c r="CN27" s="196"/>
      <c r="CO27" s="196"/>
      <c r="CP27" s="196"/>
      <c r="CQ27" s="196"/>
      <c r="CR27" s="196"/>
      <c r="CS27" s="196"/>
      <c r="CT27" s="196"/>
      <c r="CU27" s="196"/>
      <c r="CV27" s="196"/>
      <c r="CW27" s="196"/>
      <c r="CX27" s="196"/>
      <c r="CY27" s="196"/>
      <c r="CZ27" s="196"/>
      <c r="DA27" s="196"/>
      <c r="DB27" s="196"/>
      <c r="DC27" s="196"/>
      <c r="DD27" s="197"/>
    </row>
    <row r="28" spans="1:108" ht="15.75">
      <c r="A28" s="120" t="s">
        <v>201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</row>
    <row r="29" spans="1:108" ht="15.75">
      <c r="A29" s="56"/>
      <c r="B29" s="198" t="s">
        <v>202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9"/>
      <c r="AS29" s="56"/>
      <c r="AT29" s="198" t="s">
        <v>203</v>
      </c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9"/>
      <c r="BT29" s="204">
        <v>600</v>
      </c>
      <c r="BU29" s="205"/>
      <c r="BV29" s="205"/>
      <c r="BW29" s="205"/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6"/>
      <c r="CL29" s="213">
        <f>BT29/12/'Приложение 1'!E45</f>
        <v>0.33288948069241014</v>
      </c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214"/>
      <c r="CX29" s="214"/>
      <c r="CY29" s="214"/>
      <c r="CZ29" s="214"/>
      <c r="DA29" s="214"/>
      <c r="DB29" s="214"/>
      <c r="DC29" s="214"/>
      <c r="DD29" s="215"/>
    </row>
    <row r="30" spans="1:108" ht="15.75">
      <c r="A30" s="58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1"/>
      <c r="AS30" s="58"/>
      <c r="AT30" s="7" t="s">
        <v>204</v>
      </c>
      <c r="AU30" s="7"/>
      <c r="AV30" s="7"/>
      <c r="AW30" s="7"/>
      <c r="AX30" s="7"/>
      <c r="AY30" s="7"/>
      <c r="AZ30" s="59"/>
      <c r="BA30" s="60"/>
      <c r="BB30" s="60"/>
      <c r="BC30" s="60"/>
      <c r="BD30" s="222">
        <v>1</v>
      </c>
      <c r="BE30" s="222"/>
      <c r="BF30" s="222"/>
      <c r="BG30" s="222"/>
      <c r="BH30" s="222"/>
      <c r="BI30" s="222"/>
      <c r="BJ30" s="222"/>
      <c r="BK30" s="60"/>
      <c r="BL30" s="60" t="s">
        <v>162</v>
      </c>
      <c r="BM30" s="3"/>
      <c r="BN30" s="60"/>
      <c r="BO30" s="60"/>
      <c r="BP30" s="60"/>
      <c r="BQ30" s="60"/>
      <c r="BR30" s="60"/>
      <c r="BS30" s="61"/>
      <c r="BT30" s="207"/>
      <c r="BU30" s="208"/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  <c r="CK30" s="209"/>
      <c r="CL30" s="216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8"/>
    </row>
    <row r="31" spans="1:108" ht="15.75">
      <c r="A31" s="58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1"/>
      <c r="AS31" s="58"/>
      <c r="AT31" s="200" t="s">
        <v>205</v>
      </c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1"/>
      <c r="BT31" s="207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9"/>
      <c r="CL31" s="216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8"/>
    </row>
    <row r="32" spans="1:108" ht="15.75">
      <c r="A32" s="58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1"/>
      <c r="AS32" s="58"/>
      <c r="AT32" s="7" t="s">
        <v>161</v>
      </c>
      <c r="AU32" s="7"/>
      <c r="AV32" s="7"/>
      <c r="AW32" s="7"/>
      <c r="AX32" s="7"/>
      <c r="AY32" s="7"/>
      <c r="AZ32" s="59"/>
      <c r="BA32" s="60"/>
      <c r="BB32" s="60"/>
      <c r="BC32" s="60"/>
      <c r="BD32" s="59"/>
      <c r="BE32" s="222">
        <v>0</v>
      </c>
      <c r="BF32" s="222"/>
      <c r="BG32" s="222"/>
      <c r="BH32" s="222"/>
      <c r="BI32" s="222"/>
      <c r="BJ32" s="222"/>
      <c r="BK32" s="60"/>
      <c r="BL32" s="60" t="s">
        <v>162</v>
      </c>
      <c r="BM32" s="3"/>
      <c r="BN32" s="60"/>
      <c r="BO32" s="60"/>
      <c r="BP32" s="60"/>
      <c r="BQ32" s="60"/>
      <c r="BR32" s="60"/>
      <c r="BS32" s="61"/>
      <c r="BT32" s="207"/>
      <c r="BU32" s="208"/>
      <c r="BV32" s="208"/>
      <c r="BW32" s="208"/>
      <c r="BX32" s="208"/>
      <c r="BY32" s="208"/>
      <c r="BZ32" s="208"/>
      <c r="CA32" s="208"/>
      <c r="CB32" s="208"/>
      <c r="CC32" s="208"/>
      <c r="CD32" s="208"/>
      <c r="CE32" s="208"/>
      <c r="CF32" s="208"/>
      <c r="CG32" s="208"/>
      <c r="CH32" s="208"/>
      <c r="CI32" s="208"/>
      <c r="CJ32" s="208"/>
      <c r="CK32" s="209"/>
      <c r="CL32" s="216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  <c r="DD32" s="218"/>
    </row>
    <row r="33" spans="1:108" ht="15.75">
      <c r="A33" s="58"/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1"/>
      <c r="AS33" s="58"/>
      <c r="AT33" s="200" t="s">
        <v>206</v>
      </c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1"/>
      <c r="BT33" s="207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9"/>
      <c r="CL33" s="216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8"/>
    </row>
    <row r="34" spans="1:108" ht="15.75">
      <c r="A34" s="58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1"/>
      <c r="AS34" s="58"/>
      <c r="AT34" s="7" t="s">
        <v>207</v>
      </c>
      <c r="AU34" s="7"/>
      <c r="AV34" s="7"/>
      <c r="AW34" s="7"/>
      <c r="AX34" s="7"/>
      <c r="AY34" s="7"/>
      <c r="AZ34" s="59"/>
      <c r="BA34" s="60"/>
      <c r="BB34" s="60"/>
      <c r="BC34" s="60"/>
      <c r="BD34" s="59"/>
      <c r="BE34" s="222">
        <v>0</v>
      </c>
      <c r="BF34" s="222"/>
      <c r="BG34" s="222"/>
      <c r="BH34" s="222"/>
      <c r="BI34" s="222"/>
      <c r="BJ34" s="222"/>
      <c r="BK34" s="60"/>
      <c r="BL34" s="60" t="s">
        <v>162</v>
      </c>
      <c r="BM34" s="3"/>
      <c r="BN34" s="60"/>
      <c r="BO34" s="60"/>
      <c r="BP34" s="60"/>
      <c r="BQ34" s="60"/>
      <c r="BR34" s="60"/>
      <c r="BS34" s="61"/>
      <c r="BT34" s="207"/>
      <c r="BU34" s="208"/>
      <c r="BV34" s="208"/>
      <c r="BW34" s="208"/>
      <c r="BX34" s="208"/>
      <c r="BY34" s="208"/>
      <c r="BZ34" s="208"/>
      <c r="CA34" s="208"/>
      <c r="CB34" s="208"/>
      <c r="CC34" s="208"/>
      <c r="CD34" s="208"/>
      <c r="CE34" s="208"/>
      <c r="CF34" s="208"/>
      <c r="CG34" s="208"/>
      <c r="CH34" s="208"/>
      <c r="CI34" s="208"/>
      <c r="CJ34" s="208"/>
      <c r="CK34" s="209"/>
      <c r="CL34" s="216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7"/>
      <c r="DA34" s="217"/>
      <c r="DB34" s="217"/>
      <c r="DC34" s="217"/>
      <c r="DD34" s="218"/>
    </row>
    <row r="35" spans="1:108" ht="15.75">
      <c r="A35" s="58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1"/>
      <c r="AS35" s="58"/>
      <c r="AT35" s="200" t="s">
        <v>208</v>
      </c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1"/>
      <c r="BT35" s="207"/>
      <c r="BU35" s="208"/>
      <c r="BV35" s="208"/>
      <c r="BW35" s="208"/>
      <c r="BX35" s="208"/>
      <c r="BY35" s="208"/>
      <c r="BZ35" s="208"/>
      <c r="CA35" s="208"/>
      <c r="CB35" s="208"/>
      <c r="CC35" s="208"/>
      <c r="CD35" s="208"/>
      <c r="CE35" s="208"/>
      <c r="CF35" s="208"/>
      <c r="CG35" s="208"/>
      <c r="CH35" s="208"/>
      <c r="CI35" s="208"/>
      <c r="CJ35" s="208"/>
      <c r="CK35" s="209"/>
      <c r="CL35" s="216"/>
      <c r="CM35" s="217"/>
      <c r="CN35" s="217"/>
      <c r="CO35" s="217"/>
      <c r="CP35" s="217"/>
      <c r="CQ35" s="217"/>
      <c r="CR35" s="217"/>
      <c r="CS35" s="217"/>
      <c r="CT35" s="217"/>
      <c r="CU35" s="217"/>
      <c r="CV35" s="217"/>
      <c r="CW35" s="217"/>
      <c r="CX35" s="217"/>
      <c r="CY35" s="217"/>
      <c r="CZ35" s="217"/>
      <c r="DA35" s="217"/>
      <c r="DB35" s="217"/>
      <c r="DC35" s="217"/>
      <c r="DD35" s="218"/>
    </row>
    <row r="36" spans="1:108" ht="15.75">
      <c r="A36" s="58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1"/>
      <c r="AS36" s="58"/>
      <c r="AT36" s="222">
        <v>0</v>
      </c>
      <c r="AU36" s="222"/>
      <c r="AV36" s="222"/>
      <c r="AW36" s="222"/>
      <c r="AX36" s="222"/>
      <c r="AY36" s="222"/>
      <c r="AZ36" s="59"/>
      <c r="BA36" s="223" t="s">
        <v>144</v>
      </c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3"/>
      <c r="BQ36" s="223"/>
      <c r="BR36" s="223"/>
      <c r="BS36" s="224"/>
      <c r="BT36" s="207"/>
      <c r="BU36" s="208"/>
      <c r="BV36" s="208"/>
      <c r="BW36" s="208"/>
      <c r="BX36" s="208"/>
      <c r="BY36" s="208"/>
      <c r="BZ36" s="208"/>
      <c r="CA36" s="208"/>
      <c r="CB36" s="208"/>
      <c r="CC36" s="208"/>
      <c r="CD36" s="208"/>
      <c r="CE36" s="208"/>
      <c r="CF36" s="208"/>
      <c r="CG36" s="208"/>
      <c r="CH36" s="208"/>
      <c r="CI36" s="208"/>
      <c r="CJ36" s="208"/>
      <c r="CK36" s="209"/>
      <c r="CL36" s="216"/>
      <c r="CM36" s="217"/>
      <c r="CN36" s="217"/>
      <c r="CO36" s="217"/>
      <c r="CP36" s="217"/>
      <c r="CQ36" s="217"/>
      <c r="CR36" s="217"/>
      <c r="CS36" s="217"/>
      <c r="CT36" s="217"/>
      <c r="CU36" s="217"/>
      <c r="CV36" s="217"/>
      <c r="CW36" s="217"/>
      <c r="CX36" s="217"/>
      <c r="CY36" s="217"/>
      <c r="CZ36" s="217"/>
      <c r="DA36" s="217"/>
      <c r="DB36" s="217"/>
      <c r="DC36" s="217"/>
      <c r="DD36" s="218"/>
    </row>
    <row r="37" spans="1:108" ht="15.75">
      <c r="A37" s="57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3"/>
      <c r="AS37" s="64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3"/>
      <c r="BT37" s="210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2"/>
      <c r="CL37" s="219"/>
      <c r="CM37" s="220"/>
      <c r="CN37" s="220"/>
      <c r="CO37" s="220"/>
      <c r="CP37" s="220"/>
      <c r="CQ37" s="220"/>
      <c r="CR37" s="220"/>
      <c r="CS37" s="220"/>
      <c r="CT37" s="220"/>
      <c r="CU37" s="220"/>
      <c r="CV37" s="220"/>
      <c r="CW37" s="220"/>
      <c r="CX37" s="220"/>
      <c r="CY37" s="220"/>
      <c r="CZ37" s="220"/>
      <c r="DA37" s="220"/>
      <c r="DB37" s="220"/>
      <c r="DC37" s="220"/>
      <c r="DD37" s="221"/>
    </row>
    <row r="38" spans="1:108" ht="15.75">
      <c r="A38" s="120" t="s">
        <v>209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</row>
    <row r="39" spans="1:108" ht="15.75">
      <c r="A39" s="56"/>
      <c r="B39" s="198" t="s">
        <v>210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9"/>
      <c r="AS39" s="56"/>
      <c r="AT39" s="225">
        <v>1</v>
      </c>
      <c r="AU39" s="225"/>
      <c r="AV39" s="225"/>
      <c r="AW39" s="225"/>
      <c r="AX39" s="225"/>
      <c r="AY39" s="225"/>
      <c r="AZ39" s="65"/>
      <c r="BA39" s="226" t="s">
        <v>144</v>
      </c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7"/>
      <c r="BT39" s="204">
        <f>500</f>
        <v>500</v>
      </c>
      <c r="BU39" s="205"/>
      <c r="BV39" s="205"/>
      <c r="BW39" s="205"/>
      <c r="BX39" s="205"/>
      <c r="BY39" s="205"/>
      <c r="BZ39" s="205"/>
      <c r="CA39" s="205"/>
      <c r="CB39" s="205"/>
      <c r="CC39" s="205"/>
      <c r="CD39" s="205"/>
      <c r="CE39" s="205"/>
      <c r="CF39" s="205"/>
      <c r="CG39" s="205"/>
      <c r="CH39" s="205"/>
      <c r="CI39" s="205"/>
      <c r="CJ39" s="205"/>
      <c r="CK39" s="206"/>
      <c r="CL39" s="213">
        <f>BT39/12/'Приложение 1'!E45</f>
        <v>0.2774079005770084</v>
      </c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5"/>
    </row>
    <row r="40" spans="1:108" ht="15.75">
      <c r="A40" s="57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3"/>
      <c r="AS40" s="228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29"/>
      <c r="BR40" s="229"/>
      <c r="BS40" s="230"/>
      <c r="BT40" s="210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2"/>
      <c r="CL40" s="219"/>
      <c r="CM40" s="220"/>
      <c r="CN40" s="220"/>
      <c r="CO40" s="220"/>
      <c r="CP40" s="220"/>
      <c r="CQ40" s="220"/>
      <c r="CR40" s="220"/>
      <c r="CS40" s="220"/>
      <c r="CT40" s="220"/>
      <c r="CU40" s="220"/>
      <c r="CV40" s="220"/>
      <c r="CW40" s="220"/>
      <c r="CX40" s="220"/>
      <c r="CY40" s="220"/>
      <c r="CZ40" s="220"/>
      <c r="DA40" s="220"/>
      <c r="DB40" s="220"/>
      <c r="DC40" s="220"/>
      <c r="DD40" s="221"/>
    </row>
    <row r="41" spans="1:108" ht="15.75">
      <c r="A41" s="231" t="s">
        <v>211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1"/>
      <c r="AU41" s="231"/>
      <c r="AV41" s="231"/>
      <c r="AW41" s="231"/>
      <c r="AX41" s="231"/>
      <c r="AY41" s="231"/>
      <c r="AZ41" s="231"/>
      <c r="BA41" s="231"/>
      <c r="BB41" s="231"/>
      <c r="BC41" s="231"/>
      <c r="BD41" s="231"/>
      <c r="BE41" s="231"/>
      <c r="BF41" s="231"/>
      <c r="BG41" s="231"/>
      <c r="BH41" s="231"/>
      <c r="BI41" s="231"/>
      <c r="BJ41" s="231"/>
      <c r="BK41" s="231"/>
      <c r="BL41" s="231"/>
      <c r="BM41" s="231"/>
      <c r="BN41" s="231"/>
      <c r="BO41" s="231"/>
      <c r="BP41" s="231"/>
      <c r="BQ41" s="231"/>
      <c r="BR41" s="231"/>
      <c r="BS41" s="231"/>
      <c r="BT41" s="231"/>
      <c r="BU41" s="231"/>
      <c r="BV41" s="231"/>
      <c r="BW41" s="231"/>
      <c r="BX41" s="231"/>
      <c r="BY41" s="231"/>
      <c r="BZ41" s="231"/>
      <c r="CA41" s="231"/>
      <c r="CB41" s="231"/>
      <c r="CC41" s="231"/>
      <c r="CD41" s="231"/>
      <c r="CE41" s="231"/>
      <c r="CF41" s="231"/>
      <c r="CG41" s="231"/>
      <c r="CH41" s="231"/>
      <c r="CI41" s="231"/>
      <c r="CJ41" s="231"/>
      <c r="CK41" s="231"/>
      <c r="CL41" s="231"/>
      <c r="CM41" s="231"/>
      <c r="CN41" s="231"/>
      <c r="CO41" s="231"/>
      <c r="CP41" s="231"/>
      <c r="CQ41" s="231"/>
      <c r="CR41" s="231"/>
      <c r="CS41" s="231"/>
      <c r="CT41" s="231"/>
      <c r="CU41" s="231"/>
      <c r="CV41" s="231"/>
      <c r="CW41" s="231"/>
      <c r="CX41" s="231"/>
      <c r="CY41" s="231"/>
      <c r="CZ41" s="231"/>
      <c r="DA41" s="231"/>
      <c r="DB41" s="231"/>
      <c r="DC41" s="231"/>
      <c r="DD41" s="231"/>
    </row>
    <row r="42" spans="1:108" ht="15.7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</row>
    <row r="43" spans="1:108" ht="15.75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 t="s">
        <v>212</v>
      </c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 t="s">
        <v>213</v>
      </c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 t="s">
        <v>214</v>
      </c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 t="s">
        <v>215</v>
      </c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 t="s">
        <v>216</v>
      </c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</row>
    <row r="44" spans="1:108" ht="45.75" customHeight="1">
      <c r="A44" s="23"/>
      <c r="B44" s="70" t="s">
        <v>217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1"/>
      <c r="AK44" s="88" t="s">
        <v>218</v>
      </c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3"/>
      <c r="AY44" s="87">
        <v>2</v>
      </c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>
        <v>900</v>
      </c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232">
        <f>BJ44/12/'Приложение 1'!E45</f>
        <v>0.49933422103861524</v>
      </c>
      <c r="BZ44" s="232"/>
      <c r="CA44" s="232"/>
      <c r="CB44" s="232"/>
      <c r="CC44" s="232"/>
      <c r="CD44" s="232"/>
      <c r="CE44" s="232"/>
      <c r="CF44" s="232"/>
      <c r="CG44" s="232"/>
      <c r="CH44" s="232"/>
      <c r="CI44" s="232"/>
      <c r="CJ44" s="232"/>
      <c r="CK44" s="232"/>
      <c r="CL44" s="232"/>
      <c r="CM44" s="87" t="s">
        <v>219</v>
      </c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</row>
    <row r="45" spans="1:108" ht="15.75">
      <c r="A45" s="233" t="s">
        <v>220</v>
      </c>
      <c r="B45" s="234"/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234"/>
      <c r="BB45" s="234"/>
      <c r="BC45" s="234"/>
      <c r="BD45" s="234"/>
      <c r="BE45" s="234"/>
      <c r="BF45" s="234"/>
      <c r="BG45" s="234"/>
      <c r="BH45" s="234"/>
      <c r="BI45" s="234"/>
      <c r="BJ45" s="234"/>
      <c r="BK45" s="234"/>
      <c r="BL45" s="234"/>
      <c r="BM45" s="234"/>
      <c r="BN45" s="234"/>
      <c r="BO45" s="234"/>
      <c r="BP45" s="234"/>
      <c r="BQ45" s="234"/>
      <c r="BR45" s="234"/>
      <c r="BS45" s="234"/>
      <c r="BT45" s="234"/>
      <c r="BU45" s="234"/>
      <c r="BV45" s="234"/>
      <c r="BW45" s="234"/>
      <c r="BX45" s="234"/>
      <c r="BY45" s="234"/>
      <c r="BZ45" s="234"/>
      <c r="CA45" s="234"/>
      <c r="CB45" s="234"/>
      <c r="CC45" s="234"/>
      <c r="CD45" s="234"/>
      <c r="CE45" s="234"/>
      <c r="CF45" s="234"/>
      <c r="CG45" s="234"/>
      <c r="CH45" s="234"/>
      <c r="CI45" s="234"/>
      <c r="CJ45" s="234"/>
      <c r="CK45" s="234"/>
      <c r="CL45" s="234"/>
      <c r="CM45" s="234"/>
      <c r="CN45" s="234"/>
      <c r="CO45" s="234"/>
      <c r="CP45" s="234"/>
      <c r="CQ45" s="234"/>
      <c r="CR45" s="234"/>
      <c r="CS45" s="234"/>
      <c r="CT45" s="234"/>
      <c r="CU45" s="234"/>
      <c r="CV45" s="234"/>
      <c r="CW45" s="234"/>
      <c r="CX45" s="234"/>
      <c r="CY45" s="234"/>
      <c r="CZ45" s="234"/>
      <c r="DA45" s="234"/>
      <c r="DB45" s="234"/>
      <c r="DC45" s="234"/>
      <c r="DD45" s="235"/>
    </row>
    <row r="46" spans="1:108" ht="52.5" customHeight="1">
      <c r="A46" s="66"/>
      <c r="B46" s="236" t="s">
        <v>221</v>
      </c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7"/>
      <c r="AK46" s="233" t="s">
        <v>218</v>
      </c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5"/>
      <c r="AY46" s="120">
        <v>1.5</v>
      </c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>
        <v>880</v>
      </c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238">
        <f>BJ46/12/'Приложение 1'!E45</f>
        <v>0.4882379050155348</v>
      </c>
      <c r="BZ46" s="238"/>
      <c r="CA46" s="238"/>
      <c r="CB46" s="238"/>
      <c r="CC46" s="238"/>
      <c r="CD46" s="238"/>
      <c r="CE46" s="238"/>
      <c r="CF46" s="238"/>
      <c r="CG46" s="238"/>
      <c r="CH46" s="238"/>
      <c r="CI46" s="238"/>
      <c r="CJ46" s="238"/>
      <c r="CK46" s="238"/>
      <c r="CL46" s="238"/>
      <c r="CM46" s="120" t="s">
        <v>219</v>
      </c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</row>
    <row r="47" spans="1:108" ht="15.75">
      <c r="A47" s="233" t="s">
        <v>222</v>
      </c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4"/>
      <c r="BR47" s="234"/>
      <c r="BS47" s="234"/>
      <c r="BT47" s="234"/>
      <c r="BU47" s="234"/>
      <c r="BV47" s="234"/>
      <c r="BW47" s="234"/>
      <c r="BX47" s="234"/>
      <c r="BY47" s="234"/>
      <c r="BZ47" s="234"/>
      <c r="CA47" s="234"/>
      <c r="CB47" s="234"/>
      <c r="CC47" s="234"/>
      <c r="CD47" s="234"/>
      <c r="CE47" s="234"/>
      <c r="CF47" s="234"/>
      <c r="CG47" s="234"/>
      <c r="CH47" s="234"/>
      <c r="CI47" s="234"/>
      <c r="CJ47" s="234"/>
      <c r="CK47" s="234"/>
      <c r="CL47" s="234"/>
      <c r="CM47" s="234"/>
      <c r="CN47" s="234"/>
      <c r="CO47" s="234"/>
      <c r="CP47" s="234"/>
      <c r="CQ47" s="234"/>
      <c r="CR47" s="234"/>
      <c r="CS47" s="234"/>
      <c r="CT47" s="234"/>
      <c r="CU47" s="234"/>
      <c r="CV47" s="234"/>
      <c r="CW47" s="234"/>
      <c r="CX47" s="234"/>
      <c r="CY47" s="234"/>
      <c r="CZ47" s="234"/>
      <c r="DA47" s="234"/>
      <c r="DB47" s="234"/>
      <c r="DC47" s="234"/>
      <c r="DD47" s="235"/>
    </row>
    <row r="48" spans="1:108" ht="51" customHeight="1">
      <c r="A48" s="66"/>
      <c r="B48" s="236" t="s">
        <v>223</v>
      </c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7"/>
      <c r="AK48" s="233" t="s">
        <v>224</v>
      </c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5"/>
      <c r="AY48" s="120">
        <v>1.5</v>
      </c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>
        <v>750</v>
      </c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238">
        <f>BJ48/12/'Приложение 1'!E45</f>
        <v>0.41611185086551267</v>
      </c>
      <c r="BZ48" s="238"/>
      <c r="CA48" s="238"/>
      <c r="CB48" s="238"/>
      <c r="CC48" s="238"/>
      <c r="CD48" s="238"/>
      <c r="CE48" s="238"/>
      <c r="CF48" s="238"/>
      <c r="CG48" s="238"/>
      <c r="CH48" s="238"/>
      <c r="CI48" s="238"/>
      <c r="CJ48" s="238"/>
      <c r="CK48" s="238"/>
      <c r="CL48" s="238"/>
      <c r="CM48" s="120" t="s">
        <v>225</v>
      </c>
      <c r="CN48" s="120"/>
      <c r="CO48" s="120"/>
      <c r="CP48" s="120"/>
      <c r="CQ48" s="120"/>
      <c r="CR48" s="120"/>
      <c r="CS48" s="120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</row>
    <row r="49" spans="1:108" ht="69.75" customHeight="1">
      <c r="A49" s="66"/>
      <c r="B49" s="236" t="s">
        <v>226</v>
      </c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7"/>
      <c r="AK49" s="233" t="s">
        <v>227</v>
      </c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5"/>
      <c r="AY49" s="120">
        <v>2</v>
      </c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>
        <v>1060</v>
      </c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238">
        <f>BJ49/12/'Приложение 1'!E45</f>
        <v>0.5881047492232578</v>
      </c>
      <c r="BZ49" s="238"/>
      <c r="CA49" s="238"/>
      <c r="CB49" s="238"/>
      <c r="CC49" s="238"/>
      <c r="CD49" s="238"/>
      <c r="CE49" s="238"/>
      <c r="CF49" s="238"/>
      <c r="CG49" s="238"/>
      <c r="CH49" s="238"/>
      <c r="CI49" s="238"/>
      <c r="CJ49" s="238"/>
      <c r="CK49" s="238"/>
      <c r="CL49" s="238"/>
      <c r="CM49" s="120" t="s">
        <v>225</v>
      </c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</row>
    <row r="50" spans="1:108" ht="15.75">
      <c r="A50" s="66"/>
      <c r="B50" s="236" t="s">
        <v>228</v>
      </c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7"/>
      <c r="AK50" s="233"/>
      <c r="AL50" s="234"/>
      <c r="AM50" s="234"/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5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239">
        <f>BJ44+BJ46+BJ48+BJ49+BT39+BT29+BT27+BT25</f>
        <v>6400</v>
      </c>
      <c r="BK50" s="239"/>
      <c r="BL50" s="239"/>
      <c r="BM50" s="239"/>
      <c r="BN50" s="239"/>
      <c r="BO50" s="239"/>
      <c r="BP50" s="239"/>
      <c r="BQ50" s="239"/>
      <c r="BR50" s="239"/>
      <c r="BS50" s="239"/>
      <c r="BT50" s="239"/>
      <c r="BU50" s="239"/>
      <c r="BV50" s="239"/>
      <c r="BW50" s="239"/>
      <c r="BX50" s="239"/>
      <c r="BY50" s="240">
        <f>BY44+BY46+BY48+BY49+CL39+CL29+CL27+CL25</f>
        <v>3.550821127385708</v>
      </c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</row>
    <row r="52" spans="4:102" ht="15.75">
      <c r="D52" s="53" t="s">
        <v>111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2"/>
      <c r="CJ54" s="5" t="s">
        <v>114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7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  <mergeCell ref="A47:DD47"/>
    <mergeCell ref="B48:AJ48"/>
    <mergeCell ref="AK48:AX48"/>
    <mergeCell ref="AY48:BI48"/>
    <mergeCell ref="BJ48:BX48"/>
    <mergeCell ref="BY48:CL48"/>
    <mergeCell ref="CM48:DD48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CM46:DD46"/>
    <mergeCell ref="B44:AJ44"/>
    <mergeCell ref="AK44:AX44"/>
    <mergeCell ref="AY44:BI44"/>
    <mergeCell ref="BJ44:BX44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AT39:AY39"/>
    <mergeCell ref="BA39:BS39"/>
    <mergeCell ref="BT39:CK40"/>
    <mergeCell ref="AT35:BS35"/>
    <mergeCell ref="AT36:AY36"/>
    <mergeCell ref="BA36:BS36"/>
    <mergeCell ref="A38:DD38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B27:AR27"/>
    <mergeCell ref="AT27:BS27"/>
    <mergeCell ref="BT27:CK27"/>
    <mergeCell ref="CL27:DD27"/>
    <mergeCell ref="A24:DD24"/>
    <mergeCell ref="B25:AR26"/>
    <mergeCell ref="AT25:AY25"/>
    <mergeCell ref="BA25:BS25"/>
    <mergeCell ref="BT25:CK26"/>
    <mergeCell ref="CL25:DD26"/>
    <mergeCell ref="AS26:BS26"/>
    <mergeCell ref="AH20:CA20"/>
    <mergeCell ref="A21:DD21"/>
    <mergeCell ref="A23:AR23"/>
    <mergeCell ref="AS23:BS23"/>
    <mergeCell ref="BT23:CK23"/>
    <mergeCell ref="CL23:DD23"/>
    <mergeCell ref="A16:DD16"/>
    <mergeCell ref="A17:DD17"/>
    <mergeCell ref="A18:DD18"/>
    <mergeCell ref="A19:DD19"/>
    <mergeCell ref="AZ11:DD11"/>
    <mergeCell ref="BH14:BL14"/>
    <mergeCell ref="BP14:CM14"/>
    <mergeCell ref="CN14:CS14"/>
    <mergeCell ref="CT14:CV14"/>
    <mergeCell ref="AZ4:DD4"/>
    <mergeCell ref="AZ5:DD5"/>
    <mergeCell ref="AZ6:DD6"/>
    <mergeCell ref="AZ9:CH9"/>
    <mergeCell ref="CI9:D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2010-07-11T08:19:34Z</dcterms:modified>
  <cp:category/>
  <cp:version/>
  <cp:contentType/>
  <cp:contentStatus/>
</cp:coreProperties>
</file>