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<sst xmlns="http://schemas.openxmlformats.org/spreadsheetml/2006/main" count="570" uniqueCount="435">
  <si>
    <t>Приложение №1</t>
  </si>
  <si>
    <t>к лоту № 71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</si>
  <si>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</si>
  <si>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</si>
  <si>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</si>
  <si>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</si>
  <si>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</si>
  <si>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</si>
  <si>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</si>
  <si>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</si>
  <si>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</si>
  <si>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</si>
  <si>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</si>
  <si>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</si>
  <si>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Окт. Революции 10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</si>
  <si>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</si>
  <si>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</si>
  <si>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</si>
  <si>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</si>
  <si>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до 1917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</si>
  <si>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</si>
  <si>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</si>
  <si>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</si>
  <si>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</si>
  <si>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</si>
  <si>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</si>
  <si>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</si>
  <si>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</si>
  <si>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</si>
  <si>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</si>
  <si>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</si>
  <si>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</si>
  <si>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</si>
  <si>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</si>
  <si>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</si>
  <si>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</si>
  <si>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</si>
  <si>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</si>
  <si>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</si>
  <si>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</si>
  <si>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</si>
  <si>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</si>
  <si>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</si>
  <si>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</si>
  <si>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</si>
  <si>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</si>
  <si>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</si>
  <si>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</si>
  <si>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</si>
  <si>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</si>
  <si>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</si>
  <si>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</si>
  <si>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</si>
  <si>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</si>
  <si>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</si>
  <si>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</si>
  <si>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</si>
  <si>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кв.м.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</si>
  <si>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</si>
  <si>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</si>
  <si>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</si>
  <si>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</si>
  <si>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</si>
  <si>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</si>
  <si>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</si>
  <si>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</si>
  <si>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</si>
  <si>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</si>
  <si>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</si>
  <si>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</si>
  <si>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столбы</t>
  </si>
  <si>
    <t xml:space="preserve">гниль, осадка 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</si>
  <si>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</si>
  <si>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</si>
  <si>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</si>
  <si>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</si>
  <si>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</si>
  <si>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4. Перекрытия</t>
  </si>
  <si>
    <t>чердачные</t>
  </si>
  <si>
    <t>деревянные отепленн.</t>
  </si>
  <si>
    <t xml:space="preserve"> прогиб балок, гниль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</si>
  <si>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</si>
  <si>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</si>
  <si>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</si>
  <si>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</si>
  <si>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</si>
  <si>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 гниль обрешетки</t>
  </si>
  <si>
    <t>6. Полы</t>
  </si>
  <si>
    <t>дощатые по лагам</t>
  </si>
  <si>
    <t xml:space="preserve">гниль, деформация, </t>
  </si>
  <si>
    <t>7. Проемы</t>
  </si>
  <si>
    <t>окна</t>
  </si>
  <si>
    <t>деревянные двухстворчатые</t>
  </si>
  <si>
    <t>гниль рам, колод,  деформация</t>
  </si>
  <si>
    <t>двери</t>
  </si>
  <si>
    <t>филенчатые</t>
  </si>
  <si>
    <t>трещины</t>
  </si>
  <si>
    <t>8. Отделка</t>
  </si>
  <si>
    <t>наружная</t>
  </si>
  <si>
    <t>внутренняя</t>
  </si>
  <si>
    <t>штукатурка, побелка, покраска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</si>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</sst>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4" fontId="1" fillId="0" borderId="2" xfId="15" applyNumberFormat="1" applyFont="1" applyFill="1" applyBorder="1" applyAlignment="1">
      <alignment horizontal="center"/>
    </xf>
    <xf numFmtId="44" fontId="1" fillId="0" borderId="4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12" xfId="15" applyNumberFormat="1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54;%20&#1056;&#1077;&#1074;&#1086;&#1083;&#1102;&#1094;&#1080;&#1080;%2010%202010%20&#1086;&#1082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Окт. Революции 10</v>
          </cell>
        </row>
        <row r="29">
          <cell r="D29">
            <v>2</v>
          </cell>
        </row>
        <row r="45">
          <cell r="E45">
            <v>131</v>
          </cell>
        </row>
        <row r="48">
          <cell r="F48">
            <v>0</v>
          </cell>
        </row>
      </sheetData>
      <sheetData sheetId="1">
        <row r="16">
          <cell r="DH16">
            <v>1</v>
          </cell>
        </row>
        <row r="19">
          <cell r="AF19" t="str">
            <v>Окт. Революции 10</v>
          </cell>
        </row>
      </sheetData>
      <sheetData sheetId="3">
        <row r="7">
          <cell r="G7">
            <v>1.021647709923664</v>
          </cell>
        </row>
      </sheetData>
      <sheetData sheetId="4">
        <row r="20">
          <cell r="M20">
            <v>0</v>
          </cell>
        </row>
        <row r="43">
          <cell r="M43">
            <v>1081.4575951352524</v>
          </cell>
        </row>
        <row r="68">
          <cell r="M68">
            <v>873.4849806861657</v>
          </cell>
        </row>
        <row r="81">
          <cell r="M81">
            <v>2329.293281829775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105.15282028635731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35.05094009545244</v>
          </cell>
        </row>
        <row r="197">
          <cell r="M197">
            <v>0</v>
          </cell>
        </row>
        <row r="208">
          <cell r="M208">
            <v>96.13972140466956</v>
          </cell>
        </row>
        <row r="215">
          <cell r="M215">
            <v>0</v>
          </cell>
        </row>
        <row r="225">
          <cell r="M225">
            <v>332.35802126223655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653.4496689223633</v>
          </cell>
        </row>
        <row r="246">
          <cell r="M246">
            <v>653.4496689223633</v>
          </cell>
        </row>
        <row r="248">
          <cell r="A248" t="str">
            <v>20. Частичный ремонт кровли</v>
          </cell>
        </row>
        <row r="258">
          <cell r="M258">
            <v>202.41917905123785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128.06111327731372</v>
          </cell>
        </row>
      </sheetData>
      <sheetData sheetId="5">
        <row r="21">
          <cell r="F21">
            <v>0</v>
          </cell>
        </row>
        <row r="46">
          <cell r="F46">
            <v>15.000892100090585</v>
          </cell>
        </row>
        <row r="48">
          <cell r="F48">
            <v>12.116105157765478</v>
          </cell>
        </row>
        <row r="49">
          <cell r="F49">
            <v>32.309613754041266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0.7640271363865124</v>
          </cell>
        </row>
        <row r="221">
          <cell r="F221">
            <v>0</v>
          </cell>
        </row>
        <row r="222">
          <cell r="F222">
            <v>8.86899157322597</v>
          </cell>
        </row>
        <row r="223">
          <cell r="F223">
            <v>6.922383774534476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1.4799579104177152</v>
          </cell>
        </row>
      </sheetData>
      <sheetData sheetId="6">
        <row r="88">
          <cell r="F88">
            <v>12253.959777956145</v>
          </cell>
        </row>
      </sheetData>
      <sheetData sheetId="7">
        <row r="19">
          <cell r="G19">
            <v>0</v>
          </cell>
        </row>
        <row r="49">
          <cell r="G49">
            <v>49.19042218420604</v>
          </cell>
        </row>
        <row r="60">
          <cell r="G60">
            <v>25.214390591516867</v>
          </cell>
        </row>
        <row r="70">
          <cell r="G70">
            <v>25.214390591516867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16.56072</v>
          </cell>
        </row>
        <row r="149">
          <cell r="H149">
            <v>0</v>
          </cell>
        </row>
        <row r="155">
          <cell r="H155">
            <v>35.25789473684211</v>
          </cell>
        </row>
        <row r="164">
          <cell r="H164">
            <v>97.6976176</v>
          </cell>
        </row>
        <row r="186">
          <cell r="H186">
            <v>152.48832</v>
          </cell>
        </row>
        <row r="199">
          <cell r="H199">
            <v>498.11768580000006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357.8286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9">
      <selection activeCell="F23" sqref="F23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29" t="s">
        <v>0</v>
      </c>
      <c r="G1" s="129"/>
    </row>
    <row r="2" spans="6:7" ht="15.75">
      <c r="F2" s="129" t="s">
        <v>1</v>
      </c>
      <c r="G2" s="129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88" t="s">
        <v>10</v>
      </c>
      <c r="B15" s="88"/>
      <c r="C15" s="88"/>
      <c r="D15" s="88"/>
      <c r="E15" s="88"/>
      <c r="F15" s="88"/>
      <c r="G15" s="88"/>
      <c r="H15" s="9"/>
    </row>
    <row r="16" spans="1:8" ht="15.75" customHeight="1">
      <c r="A16" s="89" t="s">
        <v>11</v>
      </c>
      <c r="B16" s="89"/>
      <c r="C16" s="89"/>
      <c r="D16" s="89"/>
      <c r="E16" s="89"/>
      <c r="F16" s="89"/>
      <c r="G16" s="89"/>
      <c r="H16" s="9"/>
    </row>
    <row r="17" spans="1:8" ht="15.75">
      <c r="A17" s="100" t="s">
        <v>12</v>
      </c>
      <c r="B17" s="100"/>
      <c r="C17" s="100"/>
      <c r="D17" s="100"/>
      <c r="E17" s="100"/>
      <c r="F17" s="100"/>
      <c r="G17" s="100"/>
      <c r="H17" s="9"/>
    </row>
    <row r="18" ht="15.75">
      <c r="H18" s="9"/>
    </row>
    <row r="19" spans="1:11" ht="15.75">
      <c r="A19" s="1" t="s">
        <v>13</v>
      </c>
      <c r="B19" s="1"/>
      <c r="C19" s="16"/>
      <c r="D19" s="17" t="s">
        <v>14</v>
      </c>
      <c r="E19" s="17"/>
      <c r="F19" s="17"/>
      <c r="G19" s="17"/>
      <c r="K19" s="18"/>
    </row>
    <row r="20" spans="1:11" ht="18.75" customHeight="1">
      <c r="A20" s="1" t="s">
        <v>15</v>
      </c>
      <c r="B20" s="1"/>
      <c r="C20" s="1"/>
      <c r="D20" s="5"/>
      <c r="E20" s="5"/>
      <c r="F20" s="19"/>
      <c r="G20" s="19"/>
      <c r="K20" s="18"/>
    </row>
    <row r="21" spans="1:11" ht="18.75" customHeight="1">
      <c r="A21" s="16"/>
      <c r="B21" s="16"/>
      <c r="C21" s="16"/>
      <c r="D21" s="17"/>
      <c r="E21" s="17"/>
      <c r="F21" s="17"/>
      <c r="G21" s="17"/>
      <c r="K21" s="18"/>
    </row>
    <row r="22" spans="1:11" ht="18.75" customHeight="1">
      <c r="A22" s="1" t="s">
        <v>16</v>
      </c>
      <c r="B22" s="16"/>
      <c r="C22" s="16"/>
      <c r="D22" s="17" t="s">
        <v>17</v>
      </c>
      <c r="E22" s="17"/>
      <c r="F22" s="17"/>
      <c r="G22" s="17"/>
      <c r="K22" s="18"/>
    </row>
    <row r="23" spans="1:11" ht="20.25" customHeight="1">
      <c r="A23" s="1" t="s">
        <v>18</v>
      </c>
      <c r="B23" s="20"/>
      <c r="C23" s="20"/>
      <c r="D23" s="17" t="s">
        <v>19</v>
      </c>
      <c r="E23" s="19" t="s">
        <v>20</v>
      </c>
      <c r="F23" s="19"/>
      <c r="G23" s="17"/>
      <c r="K23" s="18"/>
    </row>
    <row r="24" spans="1:11" ht="18.75" customHeight="1">
      <c r="A24" s="1" t="s">
        <v>21</v>
      </c>
      <c r="B24" s="1"/>
      <c r="C24" s="1"/>
      <c r="D24" s="5"/>
      <c r="E24" s="5"/>
      <c r="F24" s="21"/>
      <c r="G24" s="17"/>
      <c r="K24" s="18"/>
    </row>
    <row r="25" spans="1:11" ht="19.5" customHeight="1">
      <c r="A25" s="1" t="s">
        <v>22</v>
      </c>
      <c r="B25" s="1"/>
      <c r="C25" s="16"/>
      <c r="D25" s="17" t="s">
        <v>17</v>
      </c>
      <c r="E25" s="17"/>
      <c r="F25" s="17"/>
      <c r="G25" s="17"/>
      <c r="K25" s="22"/>
    </row>
    <row r="26" spans="1:11" ht="21" customHeight="1">
      <c r="A26" s="1" t="s">
        <v>23</v>
      </c>
      <c r="B26" s="1"/>
      <c r="C26" s="1"/>
      <c r="D26" s="19" t="s">
        <v>17</v>
      </c>
      <c r="E26" s="19"/>
      <c r="F26" s="19"/>
      <c r="G26" s="17"/>
      <c r="K26" s="18"/>
    </row>
    <row r="27" spans="1:11" ht="21" customHeight="1">
      <c r="A27" s="1" t="s">
        <v>24</v>
      </c>
      <c r="B27" s="1"/>
      <c r="C27" s="1"/>
      <c r="D27" s="5"/>
      <c r="E27" s="5"/>
      <c r="F27" s="5"/>
      <c r="G27" s="5"/>
      <c r="K27" s="18"/>
    </row>
    <row r="28" spans="1:11" ht="19.5" customHeight="1">
      <c r="A28" s="23" t="s">
        <v>25</v>
      </c>
      <c r="B28" s="24"/>
      <c r="C28" s="24"/>
      <c r="D28" s="25" t="s">
        <v>26</v>
      </c>
      <c r="E28" s="26"/>
      <c r="F28" s="26"/>
      <c r="G28" s="17"/>
      <c r="K28" s="18"/>
    </row>
    <row r="29" spans="1:11" ht="19.5" customHeight="1">
      <c r="A29" s="1" t="s">
        <v>27</v>
      </c>
      <c r="B29" s="20"/>
      <c r="C29" s="20"/>
      <c r="D29" s="27">
        <v>2</v>
      </c>
      <c r="E29" s="19"/>
      <c r="F29" s="19"/>
      <c r="G29" s="17"/>
      <c r="K29" s="18"/>
    </row>
    <row r="30" spans="1:11" ht="18.75" customHeight="1">
      <c r="A30" s="1" t="s">
        <v>28</v>
      </c>
      <c r="B30" s="20"/>
      <c r="C30" s="28" t="s">
        <v>26</v>
      </c>
      <c r="D30" s="4" t="s">
        <v>29</v>
      </c>
      <c r="E30" s="27">
        <v>0</v>
      </c>
      <c r="F30" s="19" t="s">
        <v>30</v>
      </c>
      <c r="G30" s="17"/>
      <c r="K30" s="18"/>
    </row>
    <row r="31" spans="1:11" ht="21.75" customHeight="1">
      <c r="A31" s="1" t="s">
        <v>31</v>
      </c>
      <c r="B31" s="1"/>
      <c r="C31" s="20"/>
      <c r="D31" s="19" t="s">
        <v>26</v>
      </c>
      <c r="E31" s="19"/>
      <c r="F31" s="19"/>
      <c r="G31" s="17"/>
      <c r="K31" s="18"/>
    </row>
    <row r="32" spans="1:11" ht="17.25" customHeight="1">
      <c r="A32" s="1" t="s">
        <v>32</v>
      </c>
      <c r="B32" s="16"/>
      <c r="C32" s="16"/>
      <c r="D32" s="17" t="s">
        <v>26</v>
      </c>
      <c r="E32" s="17"/>
      <c r="F32" s="17"/>
      <c r="G32" s="17"/>
      <c r="K32" s="18"/>
    </row>
    <row r="33" spans="1:11" ht="18" customHeight="1">
      <c r="A33" s="1" t="s">
        <v>33</v>
      </c>
      <c r="B33" s="20"/>
      <c r="C33" s="20"/>
      <c r="D33" s="19" t="s">
        <v>26</v>
      </c>
      <c r="E33" s="19"/>
      <c r="F33" s="19"/>
      <c r="G33" s="17"/>
      <c r="K33" s="18"/>
    </row>
    <row r="34" spans="1:11" ht="20.25" customHeight="1">
      <c r="A34" s="1" t="s">
        <v>34</v>
      </c>
      <c r="B34" s="20"/>
      <c r="C34" s="20"/>
      <c r="D34" s="27">
        <v>3</v>
      </c>
      <c r="E34" s="19"/>
      <c r="F34" s="19"/>
      <c r="G34" s="17"/>
      <c r="K34" s="18"/>
    </row>
    <row r="35" spans="1:11" ht="21" customHeight="1">
      <c r="A35" s="1" t="s">
        <v>35</v>
      </c>
      <c r="B35" s="1"/>
      <c r="C35" s="1"/>
      <c r="D35" s="5"/>
      <c r="E35" s="5"/>
      <c r="F35" s="5"/>
      <c r="G35" s="19" t="s">
        <v>26</v>
      </c>
      <c r="K35" s="18"/>
    </row>
    <row r="36" spans="1:11" ht="20.25" customHeight="1">
      <c r="A36" s="1" t="s">
        <v>36</v>
      </c>
      <c r="B36" s="1"/>
      <c r="C36" s="1"/>
      <c r="D36" s="5"/>
      <c r="E36" s="5"/>
      <c r="F36" s="5"/>
      <c r="G36" s="5"/>
      <c r="K36" s="18"/>
    </row>
    <row r="37" spans="1:11" ht="18" customHeight="1">
      <c r="A37" s="1" t="s">
        <v>37</v>
      </c>
      <c r="B37" s="1"/>
      <c r="C37" s="16"/>
      <c r="D37" s="17" t="s">
        <v>26</v>
      </c>
      <c r="E37" s="17"/>
      <c r="F37" s="17"/>
      <c r="G37" s="17"/>
      <c r="K37" s="18"/>
    </row>
    <row r="38" spans="1:11" ht="18" customHeight="1">
      <c r="A38" s="1" t="s">
        <v>38</v>
      </c>
      <c r="B38" s="1"/>
      <c r="C38" s="1"/>
      <c r="D38" s="5"/>
      <c r="E38" s="5"/>
      <c r="F38" s="5"/>
      <c r="G38" s="5"/>
      <c r="K38" s="18"/>
    </row>
    <row r="39" spans="1:11" ht="18" customHeight="1">
      <c r="A39" s="1" t="s">
        <v>39</v>
      </c>
      <c r="B39" s="1"/>
      <c r="C39" s="1"/>
      <c r="D39" s="5"/>
      <c r="E39" s="5"/>
      <c r="F39" s="5"/>
      <c r="G39" s="5"/>
      <c r="K39" s="18"/>
    </row>
    <row r="40" spans="1:11" ht="18" customHeight="1">
      <c r="A40" s="16"/>
      <c r="B40" s="16"/>
      <c r="C40" s="16"/>
      <c r="D40" s="17" t="s">
        <v>26</v>
      </c>
      <c r="E40" s="17"/>
      <c r="F40" s="7"/>
      <c r="G40" s="7"/>
      <c r="K40" s="18"/>
    </row>
    <row r="41" spans="1:11" ht="19.5" customHeight="1">
      <c r="A41" s="1" t="s">
        <v>40</v>
      </c>
      <c r="B41" s="20"/>
      <c r="C41" s="20"/>
      <c r="D41" s="29"/>
      <c r="E41" s="30">
        <f>C44*3.24</f>
        <v>424.44000000000005</v>
      </c>
      <c r="F41" s="7" t="s">
        <v>41</v>
      </c>
      <c r="G41" s="7"/>
      <c r="K41" s="18"/>
    </row>
    <row r="42" spans="1:11" ht="20.25" customHeight="1">
      <c r="A42" s="1" t="s">
        <v>42</v>
      </c>
      <c r="B42" s="1"/>
      <c r="C42" s="1"/>
      <c r="D42" s="5"/>
      <c r="E42" s="5"/>
      <c r="F42" s="5"/>
      <c r="G42" s="5"/>
      <c r="K42" s="18"/>
    </row>
    <row r="43" spans="1:11" ht="21" customHeight="1">
      <c r="A43" s="1" t="s">
        <v>43</v>
      </c>
      <c r="B43" s="1"/>
      <c r="C43" s="1"/>
      <c r="D43" s="5"/>
      <c r="E43" s="5"/>
      <c r="F43" s="5"/>
      <c r="G43" s="5"/>
      <c r="K43" s="18"/>
    </row>
    <row r="44" spans="1:11" ht="18.75" customHeight="1">
      <c r="A44" s="1" t="s">
        <v>44</v>
      </c>
      <c r="B44" s="16"/>
      <c r="C44" s="30">
        <v>131</v>
      </c>
      <c r="D44" s="7" t="s">
        <v>30</v>
      </c>
      <c r="E44" s="7"/>
      <c r="F44" s="5"/>
      <c r="G44" s="5"/>
      <c r="K44" s="18"/>
    </row>
    <row r="45" spans="1:11" ht="20.25" customHeight="1">
      <c r="A45" s="1" t="s">
        <v>45</v>
      </c>
      <c r="B45" s="1"/>
      <c r="C45" s="1"/>
      <c r="D45" s="5"/>
      <c r="E45" s="31">
        <v>131</v>
      </c>
      <c r="F45" s="7" t="s">
        <v>30</v>
      </c>
      <c r="G45" s="5"/>
      <c r="K45" s="18"/>
    </row>
    <row r="46" spans="1:11" ht="20.25" customHeight="1">
      <c r="A46" s="1" t="s">
        <v>46</v>
      </c>
      <c r="B46" s="1"/>
      <c r="C46" s="1"/>
      <c r="D46" s="5"/>
      <c r="E46" s="31">
        <v>88.9</v>
      </c>
      <c r="F46" s="7" t="s">
        <v>30</v>
      </c>
      <c r="G46" s="5"/>
      <c r="K46" s="18"/>
    </row>
    <row r="47" spans="1:11" ht="19.5" customHeight="1">
      <c r="A47" s="1" t="s">
        <v>47</v>
      </c>
      <c r="B47" s="1"/>
      <c r="C47" s="1"/>
      <c r="D47" s="5"/>
      <c r="E47" s="5"/>
      <c r="F47" s="5"/>
      <c r="G47" s="5"/>
      <c r="K47" s="18"/>
    </row>
    <row r="48" spans="1:11" ht="18.75" customHeight="1">
      <c r="A48" s="1" t="s">
        <v>48</v>
      </c>
      <c r="B48" s="1"/>
      <c r="C48" s="1"/>
      <c r="D48" s="7"/>
      <c r="F48" s="31">
        <v>0</v>
      </c>
      <c r="G48" s="7" t="s">
        <v>30</v>
      </c>
      <c r="K48" s="18"/>
    </row>
    <row r="49" spans="1:11" ht="18" customHeight="1">
      <c r="A49" s="1" t="s">
        <v>49</v>
      </c>
      <c r="B49" s="1"/>
      <c r="C49" s="1"/>
      <c r="D49" s="5"/>
      <c r="E49" s="5"/>
      <c r="F49" s="31">
        <v>0</v>
      </c>
      <c r="G49" s="5" t="s">
        <v>30</v>
      </c>
      <c r="K49" s="18"/>
    </row>
    <row r="50" spans="1:11" ht="15.75">
      <c r="A50" s="1" t="s">
        <v>50</v>
      </c>
      <c r="B50" s="16"/>
      <c r="C50" s="16"/>
      <c r="D50" s="5" t="s">
        <v>51</v>
      </c>
      <c r="E50" s="5"/>
      <c r="F50" s="5"/>
      <c r="G50" s="5"/>
      <c r="K50" s="18"/>
    </row>
    <row r="51" spans="1:11" ht="17.25" customHeight="1">
      <c r="A51" s="1" t="s">
        <v>52</v>
      </c>
      <c r="B51" s="1"/>
      <c r="C51" s="1"/>
      <c r="D51" s="5"/>
      <c r="E51" s="5"/>
      <c r="F51" s="5"/>
      <c r="G51" s="17"/>
      <c r="K51" s="18"/>
    </row>
    <row r="52" spans="1:11" ht="19.5" customHeight="1">
      <c r="A52" s="1" t="s">
        <v>53</v>
      </c>
      <c r="B52" s="1"/>
      <c r="C52" s="1"/>
      <c r="D52" s="17"/>
      <c r="E52" s="31">
        <v>0</v>
      </c>
      <c r="F52" s="5" t="s">
        <v>30</v>
      </c>
      <c r="G52" s="5"/>
      <c r="K52" s="18"/>
    </row>
    <row r="53" spans="1:11" ht="21" customHeight="1">
      <c r="A53" s="1" t="s">
        <v>54</v>
      </c>
      <c r="B53" s="1"/>
      <c r="C53" s="16"/>
      <c r="D53" s="17"/>
      <c r="E53" s="30">
        <f>C44*1.15</f>
        <v>150.64999999999998</v>
      </c>
      <c r="F53" s="5" t="s">
        <v>30</v>
      </c>
      <c r="G53" s="5"/>
      <c r="K53" s="18"/>
    </row>
    <row r="54" spans="1:11" ht="21" customHeight="1">
      <c r="A54" s="1" t="s">
        <v>55</v>
      </c>
      <c r="B54" s="30"/>
      <c r="C54" s="30">
        <f>E53</f>
        <v>150.64999999999998</v>
      </c>
      <c r="D54" s="5" t="s">
        <v>30</v>
      </c>
      <c r="E54" s="7"/>
      <c r="F54" s="5"/>
      <c r="G54" s="5"/>
      <c r="K54" s="18"/>
    </row>
    <row r="55" spans="1:11" ht="18.75" customHeight="1">
      <c r="A55" s="1" t="s">
        <v>56</v>
      </c>
      <c r="B55" s="1"/>
      <c r="C55" s="1"/>
      <c r="D55" s="5"/>
      <c r="E55" s="5"/>
      <c r="F55" s="5"/>
      <c r="G55" s="5"/>
      <c r="K55" s="18"/>
    </row>
    <row r="56" spans="1:11" ht="18.75" customHeight="1">
      <c r="A56" s="16">
        <v>128</v>
      </c>
      <c r="B56" s="1" t="s">
        <v>57</v>
      </c>
      <c r="C56" s="1"/>
      <c r="D56" s="5"/>
      <c r="E56" s="5"/>
      <c r="F56" s="5"/>
      <c r="G56" s="5"/>
      <c r="K56" s="18"/>
    </row>
    <row r="57" spans="1:11" ht="18.75" customHeight="1">
      <c r="A57" s="1" t="s">
        <v>58</v>
      </c>
      <c r="B57" s="1"/>
      <c r="C57" s="1"/>
      <c r="D57" s="17"/>
      <c r="E57" s="31">
        <v>0</v>
      </c>
      <c r="F57" s="5" t="s">
        <v>30</v>
      </c>
      <c r="G57" s="5"/>
      <c r="K57" s="18"/>
    </row>
    <row r="58" spans="1:11" ht="18.75" customHeight="1">
      <c r="A58" s="1" t="s">
        <v>59</v>
      </c>
      <c r="B58" s="1"/>
      <c r="C58" s="1"/>
      <c r="D58" s="19"/>
      <c r="E58" s="32">
        <v>0</v>
      </c>
      <c r="F58" s="5" t="s">
        <v>30</v>
      </c>
      <c r="G58" s="5"/>
      <c r="K58" s="18"/>
    </row>
    <row r="59" spans="1:11" ht="18.75" customHeight="1">
      <c r="A59" s="1" t="s">
        <v>60</v>
      </c>
      <c r="B59" s="16"/>
      <c r="C59" s="30">
        <f>A56</f>
        <v>128</v>
      </c>
      <c r="D59" s="5" t="s">
        <v>30</v>
      </c>
      <c r="E59" s="5"/>
      <c r="F59" s="5"/>
      <c r="G59" s="5"/>
      <c r="K59" s="18"/>
    </row>
    <row r="60" spans="1:11" ht="18.75" customHeight="1">
      <c r="A60" s="1" t="s">
        <v>61</v>
      </c>
      <c r="B60" s="16"/>
      <c r="C60" s="30">
        <v>0</v>
      </c>
      <c r="D60" s="5" t="s">
        <v>30</v>
      </c>
      <c r="E60" s="5"/>
      <c r="F60" s="5"/>
      <c r="G60" s="5"/>
      <c r="K60" s="18"/>
    </row>
    <row r="61" spans="1:11" ht="19.5" customHeight="1">
      <c r="A61" s="1" t="s">
        <v>62</v>
      </c>
      <c r="B61" s="1"/>
      <c r="C61" s="1"/>
      <c r="D61" s="5"/>
      <c r="E61" s="5"/>
      <c r="F61" s="17"/>
      <c r="G61" s="17"/>
      <c r="K61" s="18"/>
    </row>
    <row r="62" spans="1:7" ht="18" customHeight="1">
      <c r="A62" s="33" t="s">
        <v>63</v>
      </c>
      <c r="B62" s="33"/>
      <c r="C62" s="16">
        <v>6</v>
      </c>
      <c r="D62" s="7" t="s">
        <v>64</v>
      </c>
      <c r="E62" s="7"/>
      <c r="F62" s="7"/>
      <c r="G62" s="7"/>
    </row>
    <row r="63" spans="1:7" ht="18" customHeight="1">
      <c r="A63" s="33"/>
      <c r="B63" s="34"/>
      <c r="C63" s="34"/>
      <c r="D63" s="35"/>
      <c r="E63" s="35"/>
      <c r="F63" s="35"/>
      <c r="G63" s="35"/>
    </row>
    <row r="64" spans="1:7" ht="18" customHeight="1">
      <c r="A64" s="33"/>
      <c r="B64" s="34"/>
      <c r="C64" s="34"/>
      <c r="D64" s="35"/>
      <c r="E64" s="35"/>
      <c r="F64" s="35"/>
      <c r="G64" s="35"/>
    </row>
    <row r="65" spans="1:7" ht="15.75">
      <c r="A65" s="101" t="s">
        <v>65</v>
      </c>
      <c r="B65" s="101"/>
      <c r="C65" s="101"/>
      <c r="D65" s="101"/>
      <c r="E65" s="101"/>
      <c r="F65" s="101"/>
      <c r="G65" s="101"/>
    </row>
    <row r="67" spans="1:7" ht="64.5" customHeight="1">
      <c r="A67" s="86" t="s">
        <v>66</v>
      </c>
      <c r="B67" s="86"/>
      <c r="C67" s="87"/>
      <c r="D67" s="111" t="s">
        <v>67</v>
      </c>
      <c r="E67" s="111"/>
      <c r="F67" s="111" t="s">
        <v>68</v>
      </c>
      <c r="G67" s="111"/>
    </row>
    <row r="68" spans="1:7" ht="15" customHeight="1">
      <c r="A68" s="134" t="s">
        <v>69</v>
      </c>
      <c r="B68" s="134"/>
      <c r="C68" s="135"/>
      <c r="D68" s="136" t="s">
        <v>70</v>
      </c>
      <c r="E68" s="136"/>
      <c r="F68" s="127" t="s">
        <v>71</v>
      </c>
      <c r="G68" s="114"/>
    </row>
    <row r="69" spans="1:7" ht="15" customHeight="1">
      <c r="A69" s="134" t="s">
        <v>72</v>
      </c>
      <c r="B69" s="134"/>
      <c r="C69" s="135"/>
      <c r="D69" s="136" t="s">
        <v>73</v>
      </c>
      <c r="E69" s="136"/>
      <c r="F69" s="127" t="s">
        <v>74</v>
      </c>
      <c r="G69" s="128"/>
    </row>
    <row r="70" spans="1:7" ht="15" customHeight="1">
      <c r="A70" s="134" t="s">
        <v>75</v>
      </c>
      <c r="B70" s="134"/>
      <c r="C70" s="135"/>
      <c r="D70" s="136" t="s">
        <v>76</v>
      </c>
      <c r="E70" s="136"/>
      <c r="F70" s="136"/>
      <c r="G70" s="136"/>
    </row>
    <row r="71" spans="1:7" ht="15.75">
      <c r="A71" s="109" t="s">
        <v>77</v>
      </c>
      <c r="B71" s="109"/>
      <c r="C71" s="110"/>
      <c r="D71" s="111"/>
      <c r="E71" s="111"/>
      <c r="F71" s="111"/>
      <c r="G71" s="111"/>
    </row>
    <row r="72" spans="1:7" ht="15" customHeight="1">
      <c r="A72" s="109" t="s">
        <v>78</v>
      </c>
      <c r="B72" s="109"/>
      <c r="C72" s="110"/>
      <c r="D72" s="111" t="s">
        <v>79</v>
      </c>
      <c r="E72" s="111"/>
      <c r="F72" s="112" t="s">
        <v>80</v>
      </c>
      <c r="G72" s="113"/>
    </row>
    <row r="73" spans="1:7" ht="15" customHeight="1">
      <c r="A73" s="109" t="s">
        <v>81</v>
      </c>
      <c r="B73" s="109"/>
      <c r="C73" s="110"/>
      <c r="D73" s="111"/>
      <c r="E73" s="111"/>
      <c r="F73" s="111"/>
      <c r="G73" s="111"/>
    </row>
    <row r="74" spans="1:7" ht="15" customHeight="1">
      <c r="A74" s="109" t="s">
        <v>82</v>
      </c>
      <c r="B74" s="109"/>
      <c r="C74" s="110"/>
      <c r="D74" s="111"/>
      <c r="E74" s="111"/>
      <c r="F74" s="111"/>
      <c r="G74" s="111"/>
    </row>
    <row r="75" spans="1:7" ht="15.75">
      <c r="A75" s="109" t="s">
        <v>83</v>
      </c>
      <c r="B75" s="109"/>
      <c r="C75" s="110"/>
      <c r="D75" s="111"/>
      <c r="E75" s="111"/>
      <c r="F75" s="111"/>
      <c r="G75" s="111"/>
    </row>
    <row r="76" spans="1:7" ht="15" customHeight="1">
      <c r="A76" s="134" t="s">
        <v>84</v>
      </c>
      <c r="B76" s="134"/>
      <c r="C76" s="135"/>
      <c r="D76" s="136" t="s">
        <v>85</v>
      </c>
      <c r="E76" s="136"/>
      <c r="F76" s="127" t="s">
        <v>86</v>
      </c>
      <c r="G76" s="128"/>
    </row>
    <row r="77" spans="1:7" ht="15" customHeight="1">
      <c r="A77" s="134" t="s">
        <v>87</v>
      </c>
      <c r="B77" s="134"/>
      <c r="C77" s="134"/>
      <c r="D77" s="136" t="s">
        <v>88</v>
      </c>
      <c r="E77" s="136"/>
      <c r="F77" s="136" t="s">
        <v>89</v>
      </c>
      <c r="G77" s="136"/>
    </row>
    <row r="78" spans="1:7" ht="15.75">
      <c r="A78" s="141" t="s">
        <v>90</v>
      </c>
      <c r="B78" s="142"/>
      <c r="C78" s="142"/>
      <c r="D78" s="143"/>
      <c r="E78" s="144"/>
      <c r="F78" s="143"/>
      <c r="G78" s="144"/>
    </row>
    <row r="79" spans="1:7" ht="27.75" customHeight="1">
      <c r="A79" s="137" t="s">
        <v>91</v>
      </c>
      <c r="B79" s="138"/>
      <c r="C79" s="138"/>
      <c r="D79" s="139" t="s">
        <v>92</v>
      </c>
      <c r="E79" s="140"/>
      <c r="F79" s="127" t="s">
        <v>93</v>
      </c>
      <c r="G79" s="128"/>
    </row>
    <row r="80" spans="1:7" ht="15" customHeight="1">
      <c r="A80" s="137" t="s">
        <v>94</v>
      </c>
      <c r="B80" s="138"/>
      <c r="C80" s="138"/>
      <c r="D80" s="139" t="s">
        <v>95</v>
      </c>
      <c r="E80" s="140"/>
      <c r="F80" s="136" t="s">
        <v>96</v>
      </c>
      <c r="G80" s="136"/>
    </row>
    <row r="81" spans="1:7" ht="15.75">
      <c r="A81" s="130" t="s">
        <v>83</v>
      </c>
      <c r="B81" s="131"/>
      <c r="C81" s="131"/>
      <c r="D81" s="132"/>
      <c r="E81" s="133"/>
      <c r="F81" s="139"/>
      <c r="G81" s="140"/>
    </row>
    <row r="82" spans="1:7" ht="15.75">
      <c r="A82" s="141" t="s">
        <v>97</v>
      </c>
      <c r="B82" s="142"/>
      <c r="C82" s="123"/>
      <c r="D82" s="124"/>
      <c r="E82" s="124"/>
      <c r="F82" s="143"/>
      <c r="G82" s="144"/>
    </row>
    <row r="83" spans="1:7" ht="32.25" customHeight="1">
      <c r="A83" s="137" t="s">
        <v>98</v>
      </c>
      <c r="B83" s="138"/>
      <c r="C83" s="118"/>
      <c r="D83" s="125"/>
      <c r="E83" s="126"/>
      <c r="F83" s="120"/>
      <c r="G83" s="121"/>
    </row>
    <row r="84" spans="1:7" ht="15" customHeight="1">
      <c r="A84" s="137" t="s">
        <v>99</v>
      </c>
      <c r="B84" s="138"/>
      <c r="C84" s="118"/>
      <c r="D84" s="119" t="s">
        <v>100</v>
      </c>
      <c r="E84" s="119"/>
      <c r="F84" s="120" t="s">
        <v>96</v>
      </c>
      <c r="G84" s="121"/>
    </row>
    <row r="85" spans="1:7" ht="17.25" customHeight="1">
      <c r="A85" s="130" t="s">
        <v>83</v>
      </c>
      <c r="B85" s="131"/>
      <c r="C85" s="122"/>
      <c r="D85" s="119"/>
      <c r="E85" s="119"/>
      <c r="F85" s="132"/>
      <c r="G85" s="133"/>
    </row>
    <row r="86" spans="1:7" ht="29.25" customHeight="1">
      <c r="A86" s="141" t="s">
        <v>101</v>
      </c>
      <c r="B86" s="145"/>
      <c r="C86" s="145"/>
      <c r="D86" s="143"/>
      <c r="E86" s="146"/>
      <c r="F86" s="139"/>
      <c r="G86" s="147"/>
    </row>
    <row r="87" spans="1:7" ht="15.75">
      <c r="A87" s="137" t="s">
        <v>102</v>
      </c>
      <c r="B87" s="138"/>
      <c r="C87" s="138"/>
      <c r="D87" s="139" t="s">
        <v>26</v>
      </c>
      <c r="E87" s="140"/>
      <c r="F87" s="139"/>
      <c r="G87" s="140"/>
    </row>
    <row r="88" spans="1:7" ht="15" customHeight="1">
      <c r="A88" s="137" t="s">
        <v>103</v>
      </c>
      <c r="B88" s="138"/>
      <c r="C88" s="138"/>
      <c r="D88" s="139" t="s">
        <v>26</v>
      </c>
      <c r="E88" s="140"/>
      <c r="F88" s="139"/>
      <c r="G88" s="140"/>
    </row>
    <row r="89" spans="1:7" ht="15" customHeight="1">
      <c r="A89" s="137" t="s">
        <v>104</v>
      </c>
      <c r="B89" s="138"/>
      <c r="C89" s="138"/>
      <c r="D89" s="139" t="s">
        <v>26</v>
      </c>
      <c r="E89" s="140"/>
      <c r="F89" s="139"/>
      <c r="G89" s="140"/>
    </row>
    <row r="90" spans="1:7" ht="15" customHeight="1">
      <c r="A90" s="137" t="s">
        <v>105</v>
      </c>
      <c r="B90" s="138"/>
      <c r="C90" s="138"/>
      <c r="D90" s="139" t="s">
        <v>106</v>
      </c>
      <c r="E90" s="140"/>
      <c r="F90" s="139"/>
      <c r="G90" s="140"/>
    </row>
    <row r="91" spans="1:7" ht="15.75">
      <c r="A91" s="137" t="s">
        <v>107</v>
      </c>
      <c r="B91" s="138"/>
      <c r="C91" s="138"/>
      <c r="D91" s="139" t="s">
        <v>26</v>
      </c>
      <c r="E91" s="140"/>
      <c r="F91" s="139"/>
      <c r="G91" s="140"/>
    </row>
    <row r="92" spans="1:7" ht="15.75">
      <c r="A92" s="137" t="s">
        <v>108</v>
      </c>
      <c r="B92" s="138"/>
      <c r="C92" s="138"/>
      <c r="D92" s="139" t="s">
        <v>26</v>
      </c>
      <c r="E92" s="140"/>
      <c r="F92" s="139"/>
      <c r="G92" s="140"/>
    </row>
    <row r="93" spans="1:7" ht="15.75">
      <c r="A93" s="137" t="s">
        <v>109</v>
      </c>
      <c r="B93" s="138"/>
      <c r="C93" s="138"/>
      <c r="D93" s="139" t="s">
        <v>26</v>
      </c>
      <c r="E93" s="140"/>
      <c r="F93" s="139"/>
      <c r="G93" s="140"/>
    </row>
    <row r="94" spans="1:7" ht="15.75">
      <c r="A94" s="137" t="s">
        <v>110</v>
      </c>
      <c r="B94" s="138"/>
      <c r="C94" s="138"/>
      <c r="D94" s="139" t="s">
        <v>26</v>
      </c>
      <c r="E94" s="140"/>
      <c r="F94" s="139"/>
      <c r="G94" s="140"/>
    </row>
    <row r="95" spans="1:7" ht="15.75">
      <c r="A95" s="130" t="s">
        <v>83</v>
      </c>
      <c r="B95" s="131"/>
      <c r="C95" s="131"/>
      <c r="D95" s="132"/>
      <c r="E95" s="133"/>
      <c r="F95" s="132"/>
      <c r="G95" s="133"/>
    </row>
    <row r="96" spans="1:7" ht="45.75" customHeight="1">
      <c r="A96" s="141" t="s">
        <v>111</v>
      </c>
      <c r="B96" s="142"/>
      <c r="C96" s="142"/>
      <c r="D96" s="143"/>
      <c r="E96" s="144"/>
      <c r="F96" s="143"/>
      <c r="G96" s="144"/>
    </row>
    <row r="97" spans="1:7" ht="15" customHeight="1">
      <c r="A97" s="137" t="s">
        <v>112</v>
      </c>
      <c r="B97" s="138"/>
      <c r="C97" s="138"/>
      <c r="D97" s="139" t="s">
        <v>106</v>
      </c>
      <c r="E97" s="140"/>
      <c r="F97" s="139" t="s">
        <v>113</v>
      </c>
      <c r="G97" s="140"/>
    </row>
    <row r="98" spans="1:7" ht="15" customHeight="1">
      <c r="A98" s="137" t="s">
        <v>114</v>
      </c>
      <c r="B98" s="138"/>
      <c r="C98" s="138"/>
      <c r="D98" s="139" t="s">
        <v>26</v>
      </c>
      <c r="E98" s="140"/>
      <c r="F98" s="139"/>
      <c r="G98" s="140"/>
    </row>
    <row r="99" spans="1:7" ht="15.75" customHeight="1">
      <c r="A99" s="137" t="s">
        <v>115</v>
      </c>
      <c r="B99" s="138"/>
      <c r="C99" s="138"/>
      <c r="D99" s="139" t="s">
        <v>26</v>
      </c>
      <c r="E99" s="140"/>
      <c r="F99" s="139"/>
      <c r="G99" s="140"/>
    </row>
    <row r="100" spans="1:7" ht="15.75">
      <c r="A100" s="137" t="s">
        <v>116</v>
      </c>
      <c r="B100" s="138"/>
      <c r="C100" s="138"/>
      <c r="D100" s="139" t="s">
        <v>26</v>
      </c>
      <c r="E100" s="140"/>
      <c r="F100" s="139"/>
      <c r="G100" s="140"/>
    </row>
    <row r="101" spans="1:7" ht="15.75">
      <c r="A101" s="137" t="s">
        <v>117</v>
      </c>
      <c r="B101" s="138"/>
      <c r="C101" s="138"/>
      <c r="D101" s="139" t="s">
        <v>26</v>
      </c>
      <c r="E101" s="140"/>
      <c r="F101" s="139"/>
      <c r="G101" s="140"/>
    </row>
    <row r="102" spans="1:7" ht="15" customHeight="1">
      <c r="A102" s="137" t="s">
        <v>118</v>
      </c>
      <c r="B102" s="138"/>
      <c r="C102" s="138"/>
      <c r="D102" s="139" t="s">
        <v>26</v>
      </c>
      <c r="E102" s="140"/>
      <c r="F102" s="139"/>
      <c r="G102" s="140"/>
    </row>
    <row r="103" spans="1:7" ht="15" customHeight="1">
      <c r="A103" s="137" t="s">
        <v>119</v>
      </c>
      <c r="B103" s="138"/>
      <c r="C103" s="138"/>
      <c r="D103" s="139" t="s">
        <v>106</v>
      </c>
      <c r="E103" s="140"/>
      <c r="F103" s="139"/>
      <c r="G103" s="140"/>
    </row>
    <row r="104" spans="1:7" ht="15.75">
      <c r="A104" s="137" t="s">
        <v>120</v>
      </c>
      <c r="B104" s="138"/>
      <c r="C104" s="138"/>
      <c r="D104" s="139" t="s">
        <v>26</v>
      </c>
      <c r="E104" s="140"/>
      <c r="F104" s="139"/>
      <c r="G104" s="140"/>
    </row>
    <row r="105" spans="1:7" ht="15.75">
      <c r="A105" s="137" t="s">
        <v>121</v>
      </c>
      <c r="B105" s="138"/>
      <c r="C105" s="138"/>
      <c r="D105" s="139" t="s">
        <v>26</v>
      </c>
      <c r="E105" s="140"/>
      <c r="F105" s="139"/>
      <c r="G105" s="140"/>
    </row>
    <row r="106" spans="1:7" ht="15.75">
      <c r="A106" s="130" t="s">
        <v>83</v>
      </c>
      <c r="B106" s="131"/>
      <c r="C106" s="131"/>
      <c r="D106" s="132"/>
      <c r="E106" s="133"/>
      <c r="F106" s="132"/>
      <c r="G106" s="133"/>
    </row>
    <row r="107" spans="1:7" ht="15.75" customHeight="1">
      <c r="A107" s="134" t="s">
        <v>122</v>
      </c>
      <c r="B107" s="134"/>
      <c r="C107" s="135"/>
      <c r="D107" s="136" t="s">
        <v>106</v>
      </c>
      <c r="E107" s="136"/>
      <c r="F107" s="136" t="s">
        <v>123</v>
      </c>
      <c r="G107" s="136"/>
    </row>
    <row r="110" ht="47.25">
      <c r="A110" s="40" t="s">
        <v>124</v>
      </c>
    </row>
    <row r="111" ht="15.75">
      <c r="A111" s="1" t="s">
        <v>125</v>
      </c>
    </row>
    <row r="112" spans="1:7" ht="15.75">
      <c r="A112" s="1" t="s">
        <v>126</v>
      </c>
      <c r="F112" s="129" t="s">
        <v>127</v>
      </c>
      <c r="G112" s="129"/>
    </row>
    <row r="115" ht="15.75">
      <c r="A115" s="41" t="s">
        <v>9</v>
      </c>
    </row>
    <row r="117" ht="15.75">
      <c r="A117" s="1" t="s">
        <v>128</v>
      </c>
    </row>
  </sheetData>
  <mergeCells count="130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2"/>
    <mergeCell ref="F72:G72"/>
    <mergeCell ref="A73:C73"/>
    <mergeCell ref="D73:E73"/>
    <mergeCell ref="F73:G73"/>
    <mergeCell ref="A74:C74"/>
    <mergeCell ref="D74:E74"/>
    <mergeCell ref="F74:G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F112:G112"/>
    <mergeCell ref="A106:C106"/>
    <mergeCell ref="D106:E106"/>
    <mergeCell ref="F106:G106"/>
    <mergeCell ref="A107:C107"/>
    <mergeCell ref="D107:E107"/>
    <mergeCell ref="F107:G10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37">
      <selection activeCell="BT47" sqref="BT47:CK48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8515625" style="2" customWidth="1"/>
    <col min="113" max="113" width="1.14843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129</v>
      </c>
    </row>
    <row r="2" ht="26.25" customHeight="1">
      <c r="CK2" s="42" t="s">
        <v>1</v>
      </c>
    </row>
    <row r="3" spans="1:108" s="43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99" t="s">
        <v>2</v>
      </c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</row>
    <row r="4" spans="52:108" ht="15" customHeight="1">
      <c r="AZ4" s="138" t="s">
        <v>3</v>
      </c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</row>
    <row r="5" spans="1:108" s="43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01" t="s">
        <v>4</v>
      </c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</row>
    <row r="6" ht="15.75">
      <c r="AZ6" s="2" t="s">
        <v>5</v>
      </c>
    </row>
    <row r="7" spans="52:108" ht="15.75"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1:108" s="4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45"/>
      <c r="CJ8" s="45"/>
      <c r="CK8" s="45" t="s">
        <v>6</v>
      </c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</row>
    <row r="9" spans="52:108" ht="15.75"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spans="1:108" s="4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95" t="s">
        <v>7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</row>
    <row r="11" spans="52:108" ht="15.75">
      <c r="AZ11" s="11" t="s">
        <v>8</v>
      </c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</row>
    <row r="12" spans="1:108" s="43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58:101" ht="23.25" customHeight="1">
      <c r="BF13" s="2" t="s">
        <v>130</v>
      </c>
      <c r="BH13" s="196"/>
      <c r="BI13" s="196"/>
      <c r="BJ13" s="196"/>
      <c r="BK13" s="196"/>
      <c r="BL13" s="196"/>
      <c r="BM13" s="2" t="s">
        <v>130</v>
      </c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97">
        <v>20</v>
      </c>
      <c r="CO13" s="197"/>
      <c r="CP13" s="197"/>
      <c r="CQ13" s="197"/>
      <c r="CR13" s="197"/>
      <c r="CS13" s="197"/>
      <c r="CT13" s="198"/>
      <c r="CU13" s="198"/>
      <c r="CV13" s="198"/>
      <c r="CW13" s="2" t="s">
        <v>131</v>
      </c>
    </row>
    <row r="14" spans="60:100" ht="23.25" customHeight="1">
      <c r="BH14" s="49"/>
      <c r="BI14" s="49"/>
      <c r="BJ14" s="49"/>
      <c r="BK14" s="49"/>
      <c r="BL14" s="49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48"/>
      <c r="CO14" s="48"/>
      <c r="CP14" s="48"/>
      <c r="CQ14" s="48"/>
      <c r="CR14" s="48"/>
      <c r="CS14" s="48"/>
      <c r="CT14" s="44"/>
      <c r="CU14" s="44"/>
      <c r="CV14" s="44"/>
    </row>
    <row r="15" spans="1:108" s="51" customFormat="1" ht="16.5">
      <c r="A15" s="194" t="s">
        <v>132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</row>
    <row r="16" spans="1:115" s="51" customFormat="1" ht="19.5" customHeight="1">
      <c r="A16" s="194" t="s">
        <v>133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H16" s="52">
        <v>1</v>
      </c>
      <c r="DI16" s="52">
        <v>0.62</v>
      </c>
      <c r="DJ16" s="52"/>
      <c r="DK16" s="52"/>
    </row>
    <row r="17" spans="1:108" s="51" customFormat="1" ht="16.5">
      <c r="A17" s="194" t="s">
        <v>134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</row>
    <row r="18" spans="1:108" s="51" customFormat="1" ht="16.5">
      <c r="A18" s="194" t="s">
        <v>135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</row>
    <row r="19" spans="32:77" ht="15.75">
      <c r="AF19" s="193" t="str">
        <f>'[1]хар-ка по 75-му'!D19</f>
        <v>Окт. Революции 10</v>
      </c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</row>
    <row r="20" spans="1:108" ht="64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 t="s">
        <v>136</v>
      </c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 t="s">
        <v>137</v>
      </c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 t="s">
        <v>138</v>
      </c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</row>
    <row r="21" spans="1:108" ht="17.25" customHeight="1">
      <c r="A21" s="86" t="s">
        <v>139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</row>
    <row r="22" spans="1:108" ht="30" customHeight="1">
      <c r="A22" s="53"/>
      <c r="B22" s="159" t="s">
        <v>140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60"/>
      <c r="AS22" s="53"/>
      <c r="AT22" s="91">
        <v>0</v>
      </c>
      <c r="AU22" s="91"/>
      <c r="AV22" s="91"/>
      <c r="AW22" s="91"/>
      <c r="AX22" s="91"/>
      <c r="AY22" s="91"/>
      <c r="AZ22" s="54"/>
      <c r="BA22" s="55" t="s">
        <v>141</v>
      </c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6"/>
      <c r="BT22" s="190">
        <f>(('[1]оплата труда'!M20+'[1]материалы'!G19+'[1]Охрана труда'!F21)*DH16)</f>
        <v>0</v>
      </c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2"/>
      <c r="CL22" s="190">
        <f>BT22/('[1]хар-ка по 75-му'!E45+'[1]хар-ка по 75-му'!F48)/12</f>
        <v>0</v>
      </c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2"/>
    </row>
    <row r="23" spans="1:108" ht="17.25" customHeight="1">
      <c r="A23" s="60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2"/>
      <c r="AS23" s="156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8"/>
      <c r="BT23" s="176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8"/>
      <c r="CL23" s="176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8"/>
    </row>
    <row r="24" spans="1:108" ht="15.75" customHeight="1">
      <c r="A24" s="53"/>
      <c r="B24" s="159" t="s">
        <v>142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53"/>
      <c r="AT24" s="91">
        <v>0</v>
      </c>
      <c r="AU24" s="91"/>
      <c r="AV24" s="91"/>
      <c r="AW24" s="91"/>
      <c r="AX24" s="91"/>
      <c r="AY24" s="91"/>
      <c r="AZ24" s="54"/>
      <c r="BA24" s="55" t="s">
        <v>143</v>
      </c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150">
        <f>0.06*AT24*365*'[1]хар-ка по 75-му'!D29*'[1]хар-ка по 75-му'!C50*(DI16)</f>
        <v>0</v>
      </c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2"/>
      <c r="CL24" s="150">
        <f>BT24/('[1]хар-ка по 75-му'!E45+'[1]хар-ка по 75-му'!F48)/12</f>
        <v>0</v>
      </c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2"/>
    </row>
    <row r="25" spans="1:108" ht="17.25" customHeight="1">
      <c r="A25" s="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2"/>
      <c r="AS25" s="156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8"/>
      <c r="BT25" s="153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5"/>
      <c r="CL25" s="153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5"/>
    </row>
    <row r="26" spans="1:108" ht="15.75" customHeight="1">
      <c r="A26" s="53"/>
      <c r="B26" s="159" t="s">
        <v>144</v>
      </c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59"/>
      <c r="AQ26" s="159"/>
      <c r="AR26" s="160"/>
      <c r="AS26" s="53"/>
      <c r="AT26" s="91">
        <v>0</v>
      </c>
      <c r="AU26" s="91"/>
      <c r="AV26" s="91"/>
      <c r="AW26" s="91"/>
      <c r="AX26" s="91"/>
      <c r="AY26" s="91"/>
      <c r="AZ26" s="54"/>
      <c r="BA26" s="55" t="s">
        <v>141</v>
      </c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6"/>
      <c r="BT26" s="150">
        <v>0</v>
      </c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2"/>
      <c r="CL26" s="150">
        <v>0</v>
      </c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2"/>
    </row>
    <row r="27" spans="1:108" ht="17.25" customHeight="1">
      <c r="A27" s="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2"/>
      <c r="AS27" s="156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8"/>
      <c r="BT27" s="153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5"/>
      <c r="CL27" s="153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5"/>
    </row>
    <row r="28" spans="1:108" ht="15.75" customHeight="1">
      <c r="A28" s="53"/>
      <c r="B28" s="159" t="s">
        <v>145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60"/>
      <c r="AS28" s="53"/>
      <c r="AT28" s="91">
        <v>0</v>
      </c>
      <c r="AU28" s="91"/>
      <c r="AV28" s="91"/>
      <c r="AW28" s="91"/>
      <c r="AX28" s="91"/>
      <c r="AY28" s="91"/>
      <c r="AZ28" s="54"/>
      <c r="BA28" s="163" t="s">
        <v>146</v>
      </c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4"/>
      <c r="BT28" s="150">
        <v>0</v>
      </c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2"/>
      <c r="CL28" s="150">
        <f>BT28/('[1]хар-ка по 75-му'!E45+'[1]хар-ка по 75-му'!F48)/12</f>
        <v>0</v>
      </c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2"/>
    </row>
    <row r="29" spans="1:108" ht="17.25" customHeight="1">
      <c r="A29" s="60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2"/>
      <c r="AS29" s="156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8"/>
      <c r="BT29" s="153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5"/>
      <c r="CL29" s="153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5"/>
    </row>
    <row r="30" spans="1:108" ht="32.25" customHeight="1">
      <c r="A30" s="86" t="s">
        <v>147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</row>
    <row r="31" spans="1:123" ht="15.75" customHeight="1">
      <c r="A31" s="53"/>
      <c r="B31" s="159" t="s">
        <v>148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60"/>
      <c r="AS31" s="53"/>
      <c r="AT31" s="91">
        <v>3</v>
      </c>
      <c r="AU31" s="91"/>
      <c r="AV31" s="91"/>
      <c r="AW31" s="91"/>
      <c r="AX31" s="91"/>
      <c r="AY31" s="91"/>
      <c r="AZ31" s="54"/>
      <c r="BA31" s="55" t="s">
        <v>141</v>
      </c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6"/>
      <c r="BT31" s="150">
        <f>(('[1]оплата труда'!M43+'[1]материалы'!G49+'[1]Охрана труда'!F46)*DH16)</f>
        <v>1145.648909419549</v>
      </c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2"/>
      <c r="CL31" s="150">
        <f>BT31/('[1]хар-ка по 75-му'!$E$45+'[1]хар-ка по 75-му'!F48)/12</f>
        <v>0.7287842935238862</v>
      </c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2"/>
      <c r="DK31" s="65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2"/>
      <c r="AS32" s="156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8"/>
      <c r="BT32" s="153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5"/>
      <c r="CL32" s="153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5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53"/>
      <c r="B33" s="159" t="s">
        <v>149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60"/>
      <c r="AS33" s="53"/>
      <c r="AT33" s="91">
        <v>0</v>
      </c>
      <c r="AU33" s="91"/>
      <c r="AV33" s="91"/>
      <c r="AW33" s="91"/>
      <c r="AX33" s="91"/>
      <c r="AY33" s="91"/>
      <c r="AZ33" s="54"/>
      <c r="BA33" s="55" t="s">
        <v>141</v>
      </c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6"/>
      <c r="BT33" s="150">
        <v>0</v>
      </c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2"/>
      <c r="CL33" s="150">
        <f>BT33/('[1]хар-ка по 75-му'!$E$45+'[1]хар-ка по 75-му'!F48)/12</f>
        <v>0</v>
      </c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1"/>
      <c r="CY33" s="151"/>
      <c r="CZ33" s="151"/>
      <c r="DA33" s="151"/>
      <c r="DB33" s="151"/>
      <c r="DC33" s="151"/>
      <c r="DD33" s="152"/>
    </row>
    <row r="34" spans="1:108" ht="17.25" customHeight="1">
      <c r="A34" s="60"/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2"/>
      <c r="AS34" s="156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8"/>
      <c r="BT34" s="153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5"/>
      <c r="CL34" s="153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5"/>
    </row>
    <row r="35" spans="1:108" ht="15.75" customHeight="1">
      <c r="A35" s="53"/>
      <c r="B35" s="159" t="s">
        <v>150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60"/>
      <c r="AS35" s="53"/>
      <c r="AT35" s="91">
        <v>3</v>
      </c>
      <c r="AU35" s="91"/>
      <c r="AV35" s="91"/>
      <c r="AW35" s="91"/>
      <c r="AX35" s="91"/>
      <c r="AY35" s="91"/>
      <c r="AZ35" s="54"/>
      <c r="BA35" s="55" t="s">
        <v>141</v>
      </c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6"/>
      <c r="BT35" s="150">
        <f>(('[1]оплата труда'!M68+'[1]материалы'!G60+'[1]Охрана труда'!F48)*DH16)</f>
        <v>910.8154764354481</v>
      </c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2"/>
      <c r="CL35" s="150">
        <f>BT35/('[1]хар-ка по 75-му'!$E$45+'[1]хар-ка по 75-му'!F48)/12</f>
        <v>0.5793991580378168</v>
      </c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2"/>
    </row>
    <row r="36" spans="1:108" ht="35.25" customHeight="1">
      <c r="A36" s="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2"/>
      <c r="AS36" s="156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8"/>
      <c r="BT36" s="153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5"/>
      <c r="CL36" s="153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54"/>
      <c r="CX36" s="154"/>
      <c r="CY36" s="154"/>
      <c r="CZ36" s="154"/>
      <c r="DA36" s="154"/>
      <c r="DB36" s="154"/>
      <c r="DC36" s="154"/>
      <c r="DD36" s="155"/>
    </row>
    <row r="37" spans="1:108" ht="47.25" customHeight="1">
      <c r="A37" s="53"/>
      <c r="B37" s="159" t="s">
        <v>151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60"/>
      <c r="AS37" s="53"/>
      <c r="AT37" s="159" t="s">
        <v>152</v>
      </c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60"/>
      <c r="BT37" s="150">
        <f>(('[1]оплата труда'!M81+'[1]материалы'!G70+'[1]Охрана труда'!F49)*DH16)*1</f>
        <v>2386.817286175333</v>
      </c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2"/>
      <c r="CL37" s="150">
        <f>BT37/('[1]хар-ка по 75-му'!E45+'[1]хар-ка по 75-му'!F48)/12</f>
        <v>1.518331606981764</v>
      </c>
      <c r="CM37" s="151"/>
      <c r="CN37" s="151"/>
      <c r="CO37" s="151"/>
      <c r="CP37" s="151"/>
      <c r="CQ37" s="151"/>
      <c r="CR37" s="151"/>
      <c r="CS37" s="151"/>
      <c r="CT37" s="151"/>
      <c r="CU37" s="151"/>
      <c r="CV37" s="151"/>
      <c r="CW37" s="151"/>
      <c r="CX37" s="151"/>
      <c r="CY37" s="151"/>
      <c r="CZ37" s="151"/>
      <c r="DA37" s="151"/>
      <c r="DB37" s="151"/>
      <c r="DC37" s="151"/>
      <c r="DD37" s="152"/>
    </row>
    <row r="38" spans="1:108" ht="15.75" customHeight="1">
      <c r="A38" s="66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6"/>
      <c r="AS38" s="66"/>
      <c r="AT38" s="33" t="s">
        <v>153</v>
      </c>
      <c r="AU38" s="33"/>
      <c r="AV38" s="33"/>
      <c r="AW38" s="33"/>
      <c r="AX38" s="33"/>
      <c r="AY38" s="33"/>
      <c r="AZ38" s="50"/>
      <c r="BA38" s="34"/>
      <c r="BB38" s="34"/>
      <c r="BC38" s="34"/>
      <c r="BD38" s="34"/>
      <c r="BE38" s="177">
        <v>2</v>
      </c>
      <c r="BF38" s="177"/>
      <c r="BG38" s="177"/>
      <c r="BH38" s="177"/>
      <c r="BI38" s="177"/>
      <c r="BJ38" s="177"/>
      <c r="BK38" s="34"/>
      <c r="BL38" s="34" t="s">
        <v>154</v>
      </c>
      <c r="BN38" s="34"/>
      <c r="BO38" s="34"/>
      <c r="BP38" s="34"/>
      <c r="BQ38" s="34"/>
      <c r="BR38" s="34"/>
      <c r="BS38" s="69"/>
      <c r="BT38" s="187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9"/>
      <c r="CL38" s="187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9"/>
    </row>
    <row r="39" spans="1:108" ht="32.25" customHeight="1">
      <c r="A39" s="60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2"/>
      <c r="AS39" s="63"/>
      <c r="AT39" s="161" t="s">
        <v>155</v>
      </c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2"/>
      <c r="BT39" s="153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5"/>
      <c r="CL39" s="153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54"/>
      <c r="CX39" s="154"/>
      <c r="CY39" s="154"/>
      <c r="CZ39" s="154"/>
      <c r="DA39" s="154"/>
      <c r="DB39" s="154"/>
      <c r="DC39" s="154"/>
      <c r="DD39" s="155"/>
    </row>
    <row r="40" spans="1:108" ht="14.25" customHeight="1">
      <c r="A40" s="70"/>
      <c r="B40" s="159" t="s">
        <v>156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60"/>
      <c r="AS40" s="173" t="s">
        <v>157</v>
      </c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5"/>
      <c r="BT40" s="150">
        <f>'[1]ЖБО'!F88</f>
        <v>12253.959777956145</v>
      </c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2"/>
      <c r="CL40" s="150">
        <f>BT40/'[1]хар-ка по 75-му'!E45/12</f>
        <v>7.795139807860143</v>
      </c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2"/>
    </row>
    <row r="41" spans="1:108" ht="3.75" customHeight="1">
      <c r="A41" s="70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2"/>
      <c r="AS41" s="156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8"/>
      <c r="BT41" s="153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5"/>
      <c r="CL41" s="153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54"/>
      <c r="CX41" s="154"/>
      <c r="CY41" s="154"/>
      <c r="CZ41" s="154"/>
      <c r="DA41" s="154"/>
      <c r="DB41" s="154"/>
      <c r="DC41" s="154"/>
      <c r="DD41" s="155"/>
    </row>
    <row r="42" spans="1:108" ht="15.75" customHeight="1">
      <c r="A42" s="53"/>
      <c r="B42" s="159" t="s">
        <v>158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60"/>
      <c r="AS42" s="173" t="s">
        <v>157</v>
      </c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5"/>
      <c r="BT42" s="150">
        <f>CL42*('[1]хар-ка по 75-му'!$E$45+'[1]хар-ка по 75-му'!F48)*12</f>
        <v>1606.0302</v>
      </c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2"/>
      <c r="CL42" s="150">
        <f>'[1]ТБО'!G7</f>
        <v>1.021647709923664</v>
      </c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  <c r="CW42" s="151"/>
      <c r="CX42" s="151"/>
      <c r="CY42" s="151"/>
      <c r="CZ42" s="151"/>
      <c r="DA42" s="151"/>
      <c r="DB42" s="151"/>
      <c r="DC42" s="151"/>
      <c r="DD42" s="152"/>
    </row>
    <row r="43" spans="1:108" ht="31.5" customHeight="1">
      <c r="A43" s="60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2"/>
      <c r="AS43" s="156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8"/>
      <c r="BT43" s="153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5"/>
      <c r="CL43" s="153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54"/>
      <c r="CX43" s="154"/>
      <c r="CY43" s="154"/>
      <c r="CZ43" s="154"/>
      <c r="DA43" s="154"/>
      <c r="DB43" s="154"/>
      <c r="DC43" s="154"/>
      <c r="DD43" s="155"/>
    </row>
    <row r="44" spans="1:108" ht="17.25" customHeight="1">
      <c r="A44" s="86" t="s">
        <v>159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</row>
    <row r="45" spans="1:108" ht="15.75" customHeight="1">
      <c r="A45" s="53"/>
      <c r="B45" s="159" t="s">
        <v>160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60"/>
      <c r="AS45" s="53"/>
      <c r="AT45" s="91">
        <v>0</v>
      </c>
      <c r="AU45" s="91"/>
      <c r="AV45" s="91"/>
      <c r="AW45" s="91"/>
      <c r="AX45" s="91"/>
      <c r="AY45" s="91"/>
      <c r="AZ45" s="54"/>
      <c r="BA45" s="163" t="s">
        <v>161</v>
      </c>
      <c r="BB45" s="163"/>
      <c r="BC45" s="163"/>
      <c r="BD45" s="163"/>
      <c r="BE45" s="163"/>
      <c r="BF45" s="163"/>
      <c r="BG45" s="163"/>
      <c r="BH45" s="163"/>
      <c r="BI45" s="163"/>
      <c r="BJ45" s="163"/>
      <c r="BK45" s="163"/>
      <c r="BL45" s="163"/>
      <c r="BM45" s="163"/>
      <c r="BN45" s="163"/>
      <c r="BO45" s="163"/>
      <c r="BP45" s="163"/>
      <c r="BQ45" s="163"/>
      <c r="BR45" s="163"/>
      <c r="BS45" s="164"/>
      <c r="BT45" s="150">
        <f>(('[1]оплата труда'!M91+'[1]материалы'!G81+'[1]Охрана труда'!F73)*DH16)</f>
        <v>0</v>
      </c>
      <c r="BU45" s="151"/>
      <c r="BV45" s="151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2"/>
      <c r="CL45" s="150">
        <f>BT45/('[1]хар-ка по 75-му'!E45+'[1]хар-ка по 75-му'!F48)/12</f>
        <v>0</v>
      </c>
      <c r="CM45" s="151"/>
      <c r="CN45" s="151"/>
      <c r="CO45" s="151"/>
      <c r="CP45" s="151"/>
      <c r="CQ45" s="151"/>
      <c r="CR45" s="151"/>
      <c r="CS45" s="151"/>
      <c r="CT45" s="151"/>
      <c r="CU45" s="151"/>
      <c r="CV45" s="151"/>
      <c r="CW45" s="151"/>
      <c r="CX45" s="151"/>
      <c r="CY45" s="151"/>
      <c r="CZ45" s="151"/>
      <c r="DA45" s="151"/>
      <c r="DB45" s="151"/>
      <c r="DC45" s="151"/>
      <c r="DD45" s="152"/>
    </row>
    <row r="46" spans="1:108" ht="17.25" customHeight="1">
      <c r="A46" s="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2"/>
      <c r="AS46" s="156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8"/>
      <c r="BT46" s="153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5"/>
      <c r="CL46" s="153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  <c r="DD46" s="155"/>
    </row>
    <row r="47" spans="1:108" ht="15.75" customHeight="1">
      <c r="A47" s="53"/>
      <c r="B47" s="159" t="s">
        <v>162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60"/>
      <c r="AS47" s="53"/>
      <c r="AT47" s="91">
        <v>0</v>
      </c>
      <c r="AU47" s="91"/>
      <c r="AV47" s="91"/>
      <c r="AW47" s="91"/>
      <c r="AX47" s="91"/>
      <c r="AY47" s="91"/>
      <c r="AZ47" s="54"/>
      <c r="BA47" s="163" t="s">
        <v>161</v>
      </c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4"/>
      <c r="BT47" s="150">
        <f>('[1]оплата труда'!M108+'[1]материалы'!I94+'[1]Охрана труда'!F74)</f>
        <v>0</v>
      </c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2"/>
      <c r="CL47" s="150">
        <f>BT47/('[1]хар-ка по 75-му'!E45+'[1]хар-ка по 75-му'!F48)/12</f>
        <v>0</v>
      </c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  <c r="CW47" s="151"/>
      <c r="CX47" s="151"/>
      <c r="CY47" s="151"/>
      <c r="CZ47" s="151"/>
      <c r="DA47" s="151"/>
      <c r="DB47" s="151"/>
      <c r="DC47" s="151"/>
      <c r="DD47" s="152"/>
    </row>
    <row r="48" spans="1:108" ht="63.75" customHeight="1">
      <c r="A48" s="60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2"/>
      <c r="AS48" s="156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8"/>
      <c r="BT48" s="153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5"/>
      <c r="CL48" s="153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5"/>
    </row>
    <row r="49" spans="1:108" ht="31.5" customHeight="1">
      <c r="A49" s="53"/>
      <c r="B49" s="159" t="s">
        <v>163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60"/>
      <c r="AS49" s="53"/>
      <c r="AT49" s="159" t="s">
        <v>164</v>
      </c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60"/>
      <c r="BT49" s="150">
        <f>(('[1]оплата труда'!M116+'[1]материалы'!H102+'[1]Охрана труда'!F75)*DH16)</f>
        <v>0</v>
      </c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2"/>
      <c r="CL49" s="150">
        <f>BT49/('[1]хар-ка по 75-му'!E45+'[1]хар-ка по 75-му'!F48)/12</f>
        <v>0</v>
      </c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2"/>
    </row>
    <row r="50" spans="1:108" ht="15.75" customHeight="1">
      <c r="A50" s="66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6"/>
      <c r="AS50" s="66"/>
      <c r="AT50" s="33" t="s">
        <v>165</v>
      </c>
      <c r="AU50" s="33"/>
      <c r="AV50" s="33"/>
      <c r="AW50" s="33"/>
      <c r="AX50" s="33"/>
      <c r="AY50" s="33"/>
      <c r="AZ50" s="50"/>
      <c r="BA50" s="34"/>
      <c r="BB50" s="34"/>
      <c r="BC50" s="34"/>
      <c r="BD50" s="34"/>
      <c r="BE50" s="177" t="s">
        <v>166</v>
      </c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69"/>
      <c r="BT50" s="187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9"/>
      <c r="CL50" s="187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9"/>
    </row>
    <row r="51" spans="1:108" ht="49.5" customHeight="1">
      <c r="A51" s="60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2"/>
      <c r="AS51" s="63"/>
      <c r="AT51" s="161" t="s">
        <v>167</v>
      </c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2"/>
      <c r="BT51" s="153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5"/>
      <c r="CL51" s="153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54"/>
      <c r="CX51" s="154"/>
      <c r="CY51" s="154"/>
      <c r="CZ51" s="154"/>
      <c r="DA51" s="154"/>
      <c r="DB51" s="154"/>
      <c r="DC51" s="154"/>
      <c r="DD51" s="155"/>
    </row>
    <row r="52" spans="1:108" ht="15" customHeight="1">
      <c r="A52" s="70"/>
      <c r="B52" s="159" t="s">
        <v>168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60"/>
      <c r="AS52" s="66"/>
      <c r="AT52" s="148">
        <v>0</v>
      </c>
      <c r="AU52" s="148"/>
      <c r="AV52" s="148"/>
      <c r="AW52" s="148"/>
      <c r="AX52" s="148"/>
      <c r="AY52" s="148"/>
      <c r="AZ52" s="67"/>
      <c r="BA52" s="71" t="s">
        <v>161</v>
      </c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8"/>
      <c r="BT52" s="150">
        <f>('[1]оплата труда'!M126+'[1]оплата труда'!M137+'[1]материалы'!H111+'[1]Охрана труда'!F76)*DH16</f>
        <v>0</v>
      </c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2"/>
      <c r="CL52" s="150">
        <f>BT52/('[1]хар-ка по 75-му'!E45+'[1]хар-ка по 75-му'!F48)/12</f>
        <v>0</v>
      </c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1"/>
      <c r="CX52" s="151"/>
      <c r="CY52" s="151"/>
      <c r="CZ52" s="151"/>
      <c r="DA52" s="151"/>
      <c r="DB52" s="151"/>
      <c r="DC52" s="151"/>
      <c r="DD52" s="152"/>
    </row>
    <row r="53" spans="1:108" ht="17.25" customHeight="1">
      <c r="A53" s="7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2"/>
      <c r="AS53" s="66"/>
      <c r="AT53" s="61"/>
      <c r="AU53" s="61"/>
      <c r="AV53" s="61"/>
      <c r="AW53" s="61"/>
      <c r="AX53" s="61"/>
      <c r="AY53" s="61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8"/>
      <c r="BT53" s="153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5"/>
      <c r="CL53" s="153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5"/>
    </row>
    <row r="54" spans="1:108" ht="15.75" customHeight="1">
      <c r="A54" s="53"/>
      <c r="B54" s="159" t="s">
        <v>169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60"/>
      <c r="AS54" s="53"/>
      <c r="AT54" s="91">
        <v>0</v>
      </c>
      <c r="AU54" s="91"/>
      <c r="AV54" s="91"/>
      <c r="AW54" s="91"/>
      <c r="AX54" s="91"/>
      <c r="AY54" s="91"/>
      <c r="AZ54" s="54"/>
      <c r="BA54" s="163" t="s">
        <v>170</v>
      </c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4"/>
      <c r="BT54" s="150">
        <v>0</v>
      </c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2"/>
      <c r="CL54" s="150">
        <f>BT54/('[1]хар-ка по 75-му'!E45+'[1]хар-ка по 75-му'!F48)/12</f>
        <v>0</v>
      </c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2"/>
    </row>
    <row r="55" spans="1:108" ht="16.5" customHeight="1">
      <c r="A55" s="60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2"/>
      <c r="AS55" s="156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8"/>
      <c r="BT55" s="153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5"/>
      <c r="CL55" s="153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5"/>
    </row>
    <row r="56" spans="1:108" ht="17.25" customHeight="1">
      <c r="A56" s="86" t="s">
        <v>171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</row>
    <row r="57" spans="1:108" ht="32.25" customHeight="1">
      <c r="A57" s="53"/>
      <c r="B57" s="159" t="s">
        <v>172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60"/>
      <c r="AS57" s="53"/>
      <c r="AT57" s="159" t="s">
        <v>173</v>
      </c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60"/>
      <c r="BT57" s="150">
        <f>(('[1]оплата труда'!M172+'[1]материалы'!H139+'[1]Охрана труда'!F220)*DH16)</f>
        <v>122.47756742274383</v>
      </c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2"/>
      <c r="CL57" s="150">
        <f>BT57/('[1]хар-ка по 75-му'!E45+'[1]хар-ка по 75-му'!F48)/12</f>
        <v>0.0779119385640864</v>
      </c>
      <c r="CM57" s="151"/>
      <c r="CN57" s="151"/>
      <c r="CO57" s="151"/>
      <c r="CP57" s="151"/>
      <c r="CQ57" s="151"/>
      <c r="CR57" s="151"/>
      <c r="CS57" s="151"/>
      <c r="CT57" s="151"/>
      <c r="CU57" s="151"/>
      <c r="CV57" s="151"/>
      <c r="CW57" s="151"/>
      <c r="CX57" s="151"/>
      <c r="CY57" s="151"/>
      <c r="CZ57" s="151"/>
      <c r="DA57" s="151"/>
      <c r="DB57" s="151"/>
      <c r="DC57" s="151"/>
      <c r="DD57" s="152"/>
    </row>
    <row r="58" spans="1:108" ht="15" customHeight="1">
      <c r="A58" s="66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6"/>
      <c r="AS58" s="66"/>
      <c r="AT58" s="33" t="s">
        <v>174</v>
      </c>
      <c r="AU58" s="33"/>
      <c r="AV58" s="33"/>
      <c r="AW58" s="33"/>
      <c r="AX58" s="33"/>
      <c r="AY58" s="33"/>
      <c r="AZ58" s="50"/>
      <c r="BA58" s="34"/>
      <c r="BB58" s="34"/>
      <c r="BC58" s="34"/>
      <c r="BD58" s="34"/>
      <c r="BE58" s="177">
        <v>0</v>
      </c>
      <c r="BF58" s="177"/>
      <c r="BG58" s="177"/>
      <c r="BH58" s="177"/>
      <c r="BI58" s="177"/>
      <c r="BJ58" s="177"/>
      <c r="BK58" s="34"/>
      <c r="BL58" s="34" t="s">
        <v>175</v>
      </c>
      <c r="BN58" s="34"/>
      <c r="BO58" s="34"/>
      <c r="BP58" s="34"/>
      <c r="BQ58" s="34"/>
      <c r="BR58" s="34"/>
      <c r="BS58" s="69"/>
      <c r="BT58" s="187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9"/>
      <c r="CL58" s="187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9"/>
    </row>
    <row r="59" spans="1:108" ht="63" customHeight="1">
      <c r="A59" s="66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6"/>
      <c r="AS59" s="66"/>
      <c r="AT59" s="182" t="s">
        <v>176</v>
      </c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6"/>
      <c r="BT59" s="187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9"/>
      <c r="CL59" s="187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9"/>
    </row>
    <row r="60" spans="1:108" ht="15.75" customHeight="1">
      <c r="A60" s="66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6"/>
      <c r="AS60" s="66"/>
      <c r="AT60" s="177">
        <v>0</v>
      </c>
      <c r="AU60" s="177"/>
      <c r="AV60" s="177"/>
      <c r="AW60" s="177"/>
      <c r="AX60" s="177"/>
      <c r="AY60" s="177"/>
      <c r="AZ60" s="50"/>
      <c r="BA60" s="184" t="s">
        <v>177</v>
      </c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4"/>
      <c r="BQ60" s="184"/>
      <c r="BR60" s="184"/>
      <c r="BS60" s="185"/>
      <c r="BT60" s="187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9"/>
      <c r="CL60" s="187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9"/>
    </row>
    <row r="61" spans="1:108" ht="79.5" customHeight="1">
      <c r="A61" s="66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6"/>
      <c r="AS61" s="66"/>
      <c r="AT61" s="182" t="s">
        <v>178</v>
      </c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6"/>
      <c r="BT61" s="187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9"/>
      <c r="CL61" s="187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9"/>
    </row>
    <row r="62" spans="1:108" ht="15.75" customHeight="1">
      <c r="A62" s="66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6"/>
      <c r="AS62" s="66"/>
      <c r="AT62" s="177">
        <v>2</v>
      </c>
      <c r="AU62" s="177"/>
      <c r="AV62" s="177"/>
      <c r="AW62" s="177"/>
      <c r="AX62" s="177"/>
      <c r="AY62" s="177"/>
      <c r="AZ62" s="50"/>
      <c r="BA62" s="184" t="s">
        <v>161</v>
      </c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5"/>
      <c r="BT62" s="187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9"/>
      <c r="CL62" s="187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9"/>
    </row>
    <row r="63" spans="1:108" ht="3" customHeight="1">
      <c r="A63" s="60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2"/>
      <c r="AS63" s="63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2"/>
      <c r="BT63" s="153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5"/>
      <c r="CL63" s="153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54"/>
      <c r="CX63" s="154"/>
      <c r="CY63" s="154"/>
      <c r="CZ63" s="154"/>
      <c r="DA63" s="154"/>
      <c r="DB63" s="154"/>
      <c r="DC63" s="154"/>
      <c r="DD63" s="155"/>
    </row>
    <row r="64" spans="1:108" ht="21.75" customHeight="1">
      <c r="A64" s="60"/>
      <c r="B64" s="159" t="s">
        <v>179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60"/>
      <c r="AS64" s="53"/>
      <c r="AT64" s="78" t="s">
        <v>157</v>
      </c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9"/>
      <c r="BT64" s="150">
        <f>'[1]оплата труда'!M182+'[1]Охрана труда'!F221+'[1]материалы'!H149</f>
        <v>0</v>
      </c>
      <c r="BU64" s="151"/>
      <c r="BV64" s="151"/>
      <c r="BW64" s="151"/>
      <c r="BX64" s="151"/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2"/>
      <c r="CL64" s="150">
        <f>BT64/('[1]хар-ка по 75-му'!E45+'[1]хар-ка по 75-му'!F48)/12</f>
        <v>0</v>
      </c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151"/>
      <c r="CX64" s="151"/>
      <c r="CY64" s="151"/>
      <c r="CZ64" s="151"/>
      <c r="DA64" s="151"/>
      <c r="DB64" s="151"/>
      <c r="DC64" s="151"/>
      <c r="DD64" s="152"/>
    </row>
    <row r="65" spans="1:108" ht="9.75" customHeight="1">
      <c r="A65" s="60"/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2"/>
      <c r="AS65" s="156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8"/>
      <c r="BT65" s="153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5"/>
      <c r="CL65" s="153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54"/>
      <c r="CX65" s="154"/>
      <c r="CY65" s="154"/>
      <c r="CZ65" s="154"/>
      <c r="DA65" s="154"/>
      <c r="DB65" s="154"/>
      <c r="DC65" s="154"/>
      <c r="DD65" s="155"/>
    </row>
    <row r="66" spans="1:108" ht="25.5" customHeight="1">
      <c r="A66" s="70"/>
      <c r="B66" s="159" t="str">
        <f>'[1]оплата труда'!A184</f>
        <v>18. Ремонт фундаментов под стенами существующих зданий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60"/>
      <c r="AS66" s="78" t="s">
        <v>157</v>
      </c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9"/>
      <c r="BS66" s="80"/>
      <c r="BT66" s="150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605.3731866724266</v>
      </c>
      <c r="BU66" s="151"/>
      <c r="BV66" s="151"/>
      <c r="BW66" s="151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2"/>
      <c r="CL66" s="150">
        <f>BT66/('[1]хар-ка по 75-му'!E45+'[1]хар-ка по 75-му'!F48)/12*'[1]перечень по 75-му'!DH16</f>
        <v>0.3850974469926378</v>
      </c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151"/>
      <c r="CX66" s="151"/>
      <c r="CY66" s="151"/>
      <c r="CZ66" s="151"/>
      <c r="DA66" s="151"/>
      <c r="DB66" s="151"/>
      <c r="DC66" s="151"/>
      <c r="DD66" s="152"/>
    </row>
    <row r="67" spans="1:108" ht="9" customHeight="1">
      <c r="A67" s="70"/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2"/>
      <c r="AS67" s="176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8"/>
      <c r="BT67" s="153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5"/>
      <c r="CL67" s="153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5"/>
    </row>
    <row r="68" spans="1:108" ht="25.5" customHeight="1">
      <c r="A68" s="70"/>
      <c r="B68" s="159" t="str">
        <f>'[1]оплата труда'!A228</f>
        <v>19. Устранение повреждений ступеней, полов в местах общего пользования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60"/>
      <c r="AS68" s="173" t="s">
        <v>157</v>
      </c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5"/>
      <c r="BT68" s="150">
        <f>('[1]оплата труда'!M236+'[1]оплата труда'!M246+'[1]материалы'!H186+'[1]Охрана труда'!F223)</f>
        <v>1466.310041619261</v>
      </c>
      <c r="BU68" s="151"/>
      <c r="BV68" s="151"/>
      <c r="BW68" s="151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2"/>
      <c r="CL68" s="150">
        <f>BT68/('[1]хар-ка по 75-му'!E45+'[1]хар-ка по 75-му'!F48)/12</f>
        <v>0.932767202047876</v>
      </c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151"/>
      <c r="CX68" s="151"/>
      <c r="CY68" s="151"/>
      <c r="CZ68" s="151"/>
      <c r="DA68" s="151"/>
      <c r="DB68" s="151"/>
      <c r="DC68" s="151"/>
      <c r="DD68" s="152"/>
    </row>
    <row r="69" spans="1:108" ht="21" customHeight="1">
      <c r="A69" s="70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2"/>
      <c r="AS69" s="156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8"/>
      <c r="BT69" s="153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5"/>
      <c r="CL69" s="153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5"/>
    </row>
    <row r="70" spans="1:108" ht="25.5" customHeight="1">
      <c r="A70" s="70"/>
      <c r="B70" s="159" t="str">
        <f>'[1]оплата труда'!A248</f>
        <v>20. Частичный ремонт кровли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60"/>
      <c r="AS70" s="173" t="s">
        <v>157</v>
      </c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5"/>
      <c r="BT70" s="150">
        <f>'[1]оплата труда'!M258+'[1]Охрана труда'!F224+'[1]материалы'!H199</f>
        <v>700.5368648512379</v>
      </c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2"/>
      <c r="CL70" s="150">
        <f>BT70/('[1]хар-ка по 75-му'!E45+'[1]хар-ка по 75-му'!F48)/12</f>
        <v>0.44563413794608003</v>
      </c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2"/>
    </row>
    <row r="71" spans="1:108" ht="4.5" customHeight="1">
      <c r="A71" s="70"/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2"/>
      <c r="AS71" s="183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5"/>
      <c r="BT71" s="153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5"/>
      <c r="CL71" s="153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54"/>
      <c r="CX71" s="154"/>
      <c r="CY71" s="154"/>
      <c r="CZ71" s="154"/>
      <c r="DA71" s="154"/>
      <c r="DB71" s="154"/>
      <c r="DC71" s="154"/>
      <c r="DD71" s="155"/>
    </row>
    <row r="72" spans="1:108" ht="25.5" customHeight="1">
      <c r="A72" s="70"/>
      <c r="B72" s="159" t="s">
        <v>180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73" t="s">
        <v>157</v>
      </c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5"/>
      <c r="BT72" s="151">
        <f>'[1]оплата труда'!M270+'[1]Охрана труда'!F225+'[1]материалы'!H208</f>
        <v>0</v>
      </c>
      <c r="BU72" s="151"/>
      <c r="BV72" s="151"/>
      <c r="BW72" s="151"/>
      <c r="BX72" s="151"/>
      <c r="BY72" s="151"/>
      <c r="BZ72" s="151"/>
      <c r="CA72" s="151"/>
      <c r="CB72" s="151"/>
      <c r="CC72" s="151"/>
      <c r="CD72" s="151"/>
      <c r="CE72" s="151"/>
      <c r="CF72" s="151"/>
      <c r="CG72" s="151"/>
      <c r="CH72" s="151"/>
      <c r="CI72" s="151"/>
      <c r="CJ72" s="151"/>
      <c r="CK72" s="152"/>
      <c r="CL72" s="150">
        <f>BT72/('[1]хар-ка по 75-му'!E45+'[1]хар-ка по 75-му'!F48)/12</f>
        <v>0</v>
      </c>
      <c r="CM72" s="151"/>
      <c r="CN72" s="151"/>
      <c r="CO72" s="151"/>
      <c r="CP72" s="151"/>
      <c r="CQ72" s="151"/>
      <c r="CR72" s="151"/>
      <c r="CS72" s="151"/>
      <c r="CT72" s="151"/>
      <c r="CU72" s="151"/>
      <c r="CV72" s="151"/>
      <c r="CW72" s="151"/>
      <c r="CX72" s="151"/>
      <c r="CY72" s="151"/>
      <c r="CZ72" s="151"/>
      <c r="DA72" s="151"/>
      <c r="DB72" s="151"/>
      <c r="DC72" s="151"/>
      <c r="DD72" s="152"/>
    </row>
    <row r="73" spans="1:108" ht="9" customHeight="1">
      <c r="A73" s="70"/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79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1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5"/>
      <c r="CL73" s="153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54"/>
      <c r="CX73" s="154"/>
      <c r="CY73" s="154"/>
      <c r="CZ73" s="154"/>
      <c r="DA73" s="154"/>
      <c r="DB73" s="154"/>
      <c r="DC73" s="154"/>
      <c r="DD73" s="155"/>
    </row>
    <row r="74" spans="2:108" ht="25.5" customHeight="1">
      <c r="B74" s="159" t="str">
        <f>'[1]оплата труда'!A272</f>
        <v>22. Устранение засоров внутренних канализационных трубопроводов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73" t="s">
        <v>157</v>
      </c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5"/>
      <c r="BT74" s="151">
        <f>'[1]оплата труда'!M278+'[1]Охрана труда'!F226+'[1]материалы'!H214</f>
        <v>0</v>
      </c>
      <c r="BU74" s="151"/>
      <c r="BV74" s="151"/>
      <c r="BW74" s="151"/>
      <c r="BX74" s="151"/>
      <c r="BY74" s="151"/>
      <c r="BZ74" s="151"/>
      <c r="CA74" s="151"/>
      <c r="CB74" s="151"/>
      <c r="CC74" s="151"/>
      <c r="CD74" s="151"/>
      <c r="CE74" s="151"/>
      <c r="CF74" s="151"/>
      <c r="CG74" s="151"/>
      <c r="CH74" s="151"/>
      <c r="CI74" s="151"/>
      <c r="CJ74" s="151"/>
      <c r="CK74" s="152"/>
      <c r="CL74" s="150">
        <f>BT74/('[1]хар-ка по 75-му'!$E$45+'[1]хар-ка по 75-му'!$F$48)/12</f>
        <v>0</v>
      </c>
      <c r="CM74" s="151"/>
      <c r="CN74" s="151"/>
      <c r="CO74" s="151"/>
      <c r="CP74" s="151"/>
      <c r="CQ74" s="151"/>
      <c r="CR74" s="151"/>
      <c r="CS74" s="151"/>
      <c r="CT74" s="151"/>
      <c r="CU74" s="151"/>
      <c r="CV74" s="151"/>
      <c r="CW74" s="151"/>
      <c r="CX74" s="151"/>
      <c r="CY74" s="151"/>
      <c r="CZ74" s="151"/>
      <c r="DA74" s="151"/>
      <c r="DB74" s="151"/>
      <c r="DC74" s="151"/>
      <c r="DD74" s="152"/>
    </row>
    <row r="75" spans="1:112" ht="25.5" customHeight="1">
      <c r="A75" s="81"/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79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1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5"/>
      <c r="CL75" s="153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54"/>
      <c r="CX75" s="154"/>
      <c r="CY75" s="154"/>
      <c r="CZ75" s="154"/>
      <c r="DA75" s="154"/>
      <c r="DB75" s="154"/>
      <c r="DC75" s="154"/>
      <c r="DD75" s="155"/>
      <c r="DH75" s="82"/>
    </row>
    <row r="76" spans="1:108" ht="16.5" customHeight="1">
      <c r="A76" s="83"/>
      <c r="B76" s="109" t="str">
        <f>'[1]оплата труда'!A280</f>
        <v>23. Притирка  запорной  арматуры без снятия с места в системе отопления         </v>
      </c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73" t="s">
        <v>157</v>
      </c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5"/>
      <c r="BT76" s="151">
        <f>'[1]оплата труда'!M287+'[1]Охрана труда'!F227+'[1]материалы'!H220</f>
        <v>0</v>
      </c>
      <c r="BU76" s="151"/>
      <c r="BV76" s="151"/>
      <c r="BW76" s="151"/>
      <c r="BX76" s="151"/>
      <c r="BY76" s="151"/>
      <c r="BZ76" s="151"/>
      <c r="CA76" s="151"/>
      <c r="CB76" s="151"/>
      <c r="CC76" s="151"/>
      <c r="CD76" s="151"/>
      <c r="CE76" s="151"/>
      <c r="CF76" s="151"/>
      <c r="CG76" s="151"/>
      <c r="CH76" s="151"/>
      <c r="CI76" s="151"/>
      <c r="CJ76" s="151"/>
      <c r="CK76" s="152"/>
      <c r="CL76" s="150">
        <f>BT76/('[1]хар-ка по 75-му'!$E$45+'[1]хар-ка по 75-му'!$F$48)/12</f>
        <v>0</v>
      </c>
      <c r="CM76" s="151"/>
      <c r="CN76" s="151"/>
      <c r="CO76" s="151"/>
      <c r="CP76" s="151"/>
      <c r="CQ76" s="151"/>
      <c r="CR76" s="151"/>
      <c r="CS76" s="151"/>
      <c r="CT76" s="151"/>
      <c r="CU76" s="151"/>
      <c r="CV76" s="151"/>
      <c r="CW76" s="151"/>
      <c r="CX76" s="151"/>
      <c r="CY76" s="151"/>
      <c r="CZ76" s="151"/>
      <c r="DA76" s="151"/>
      <c r="DB76" s="151"/>
      <c r="DC76" s="151"/>
      <c r="DD76" s="152"/>
    </row>
    <row r="77" spans="1:108" ht="30" customHeight="1">
      <c r="A77" s="83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76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8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5"/>
      <c r="CL77" s="153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54"/>
      <c r="CX77" s="154"/>
      <c r="CY77" s="154"/>
      <c r="CZ77" s="154"/>
      <c r="DA77" s="154"/>
      <c r="DB77" s="154"/>
      <c r="DC77" s="154"/>
      <c r="DD77" s="155"/>
    </row>
    <row r="78" spans="1:108" ht="16.5" customHeight="1">
      <c r="A78" s="83"/>
      <c r="B78" s="109" t="str">
        <f>'[1]оплата труда'!A289</f>
        <v>24. Укрепление крючков для  труб и приборов центрального отопления. 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67" t="s">
        <v>157</v>
      </c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9"/>
      <c r="BT78" s="150">
        <f>'[1]оплата труда'!M295+'[1]Охрана труда'!F228+'[1]материалы'!H227</f>
        <v>0</v>
      </c>
      <c r="BU78" s="151"/>
      <c r="BV78" s="151"/>
      <c r="BW78" s="151"/>
      <c r="BX78" s="151"/>
      <c r="BY78" s="151"/>
      <c r="BZ78" s="151"/>
      <c r="CA78" s="151"/>
      <c r="CB78" s="151"/>
      <c r="CC78" s="151"/>
      <c r="CD78" s="151"/>
      <c r="CE78" s="151"/>
      <c r="CF78" s="151"/>
      <c r="CG78" s="151"/>
      <c r="CH78" s="151"/>
      <c r="CI78" s="151"/>
      <c r="CJ78" s="151"/>
      <c r="CK78" s="152"/>
      <c r="CL78" s="150">
        <f>BT78/('[1]хар-ка по 75-му'!$E$45+'[1]хар-ка по 75-му'!$F$48)/12</f>
        <v>0</v>
      </c>
      <c r="CM78" s="151"/>
      <c r="CN78" s="151"/>
      <c r="CO78" s="151"/>
      <c r="CP78" s="151"/>
      <c r="CQ78" s="151"/>
      <c r="CR78" s="151"/>
      <c r="CS78" s="151"/>
      <c r="CT78" s="151"/>
      <c r="CU78" s="151"/>
      <c r="CV78" s="151"/>
      <c r="CW78" s="151"/>
      <c r="CX78" s="151"/>
      <c r="CY78" s="151"/>
      <c r="CZ78" s="151"/>
      <c r="DA78" s="151"/>
      <c r="DB78" s="151"/>
      <c r="DC78" s="151"/>
      <c r="DD78" s="152"/>
    </row>
    <row r="79" spans="1:108" ht="16.5" customHeight="1">
      <c r="A79" s="83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70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2"/>
      <c r="BT79" s="153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5"/>
      <c r="CL79" s="153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5"/>
    </row>
    <row r="80" spans="1:108" ht="16.5" customHeight="1">
      <c r="A80" s="83"/>
      <c r="B80" s="109" t="str">
        <f>'[1]оплата труда'!A297</f>
        <v>25. Ликвидация воздушных пробок в системе отопления в стояке.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67" t="s">
        <v>157</v>
      </c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9"/>
      <c r="BT80" s="150">
        <f>'[1]оплата труда'!M302+'[1]Охрана труда'!F229+'[1]материалы'!C230</f>
        <v>0</v>
      </c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2"/>
      <c r="CL80" s="150">
        <f>BT80/('[1]хар-ка по 75-му'!$E$45+'[1]хар-ка по 75-му'!$F$48)/12</f>
        <v>0</v>
      </c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2"/>
    </row>
    <row r="81" spans="1:108" ht="16.5" customHeight="1">
      <c r="A81" s="83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70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71"/>
      <c r="BS81" s="172"/>
      <c r="BT81" s="153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5"/>
      <c r="CL81" s="153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5"/>
    </row>
    <row r="82" spans="1:108" ht="16.5" customHeight="1">
      <c r="A82" s="83"/>
      <c r="B82" s="109" t="str">
        <f>'[1]оплата труда'!A305</f>
        <v>26. Восстановление    разрушенной тепловой изоляции   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67" t="s">
        <v>157</v>
      </c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9"/>
      <c r="BT82" s="150">
        <f>'[1]оплата труда'!M312+'[1]Охрана труда'!F230+'[1]материалы'!H237</f>
        <v>0</v>
      </c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2"/>
      <c r="CL82" s="150">
        <f>BT82/('[1]хар-ка по 75-му'!$E$45+'[1]хар-ка по 75-му'!$F$48)/12</f>
        <v>0</v>
      </c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151"/>
      <c r="DA82" s="151"/>
      <c r="DB82" s="151"/>
      <c r="DC82" s="151"/>
      <c r="DD82" s="152"/>
    </row>
    <row r="83" spans="1:108" ht="16.5" customHeight="1">
      <c r="A83" s="83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70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71"/>
      <c r="BS83" s="172"/>
      <c r="BT83" s="153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5"/>
      <c r="CL83" s="153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54"/>
      <c r="CX83" s="154"/>
      <c r="CY83" s="154"/>
      <c r="CZ83" s="154"/>
      <c r="DA83" s="154"/>
      <c r="DB83" s="154"/>
      <c r="DC83" s="154"/>
      <c r="DD83" s="155"/>
    </row>
    <row r="84" spans="1:108" ht="16.5" customHeight="1">
      <c r="A84" s="83"/>
      <c r="B84" s="109" t="str">
        <f>'[1]оплата труда'!A314</f>
        <v>27. Осмотр системы  центрального отопления  (квартирные устройства)  </v>
      </c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67" t="s">
        <v>157</v>
      </c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9"/>
      <c r="BT84" s="150">
        <f>'[1]оплата труда'!M319+'[1]Охрана труда'!F231+'[1]материалы'!C240</f>
        <v>0</v>
      </c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2"/>
      <c r="CL84" s="150">
        <f>BT84/('[1]хар-ка по 75-му'!$E$45+'[1]хар-ка по 75-му'!$F$48)/12</f>
        <v>0</v>
      </c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151"/>
      <c r="DA84" s="151"/>
      <c r="DB84" s="151"/>
      <c r="DC84" s="151"/>
      <c r="DD84" s="152"/>
    </row>
    <row r="85" spans="1:108" ht="31.5" customHeight="1">
      <c r="A85" s="70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70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71"/>
      <c r="BS85" s="172"/>
      <c r="BT85" s="153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5"/>
      <c r="CL85" s="153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5"/>
    </row>
    <row r="86" spans="1:108" ht="31.5" customHeight="1">
      <c r="A86" s="70"/>
      <c r="B86" s="159" t="str">
        <f>'[1]оплата труда'!A321</f>
        <v>28.Проверка устройств отопления в чердачных и подвальных помещениях.       </v>
      </c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60"/>
      <c r="AS86" s="167" t="s">
        <v>157</v>
      </c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9"/>
      <c r="BT86" s="150">
        <f>'[1]оплата труда'!M327+'[1]Охрана труда'!F232+'[1]материалы'!C243</f>
        <v>0</v>
      </c>
      <c r="BU86" s="151"/>
      <c r="BV86" s="151"/>
      <c r="BW86" s="151"/>
      <c r="BX86" s="151"/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1"/>
      <c r="CJ86" s="151"/>
      <c r="CK86" s="152"/>
      <c r="CL86" s="150">
        <f>BT86/('[1]хар-ка по 75-му'!$E$45+'[1]хар-ка по 75-му'!$F$48)/12</f>
        <v>0</v>
      </c>
      <c r="CM86" s="151"/>
      <c r="CN86" s="151"/>
      <c r="CO86" s="151"/>
      <c r="CP86" s="151"/>
      <c r="CQ86" s="151"/>
      <c r="CR86" s="151"/>
      <c r="CS86" s="151"/>
      <c r="CT86" s="151"/>
      <c r="CU86" s="151"/>
      <c r="CV86" s="151"/>
      <c r="CW86" s="151"/>
      <c r="CX86" s="151"/>
      <c r="CY86" s="151"/>
      <c r="CZ86" s="151"/>
      <c r="DA86" s="151"/>
      <c r="DB86" s="151"/>
      <c r="DC86" s="151"/>
      <c r="DD86" s="152"/>
    </row>
    <row r="87" spans="1:108" ht="31.5" customHeight="1">
      <c r="A87" s="70"/>
      <c r="B87" s="161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2"/>
      <c r="AS87" s="170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2"/>
      <c r="BT87" s="153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5"/>
      <c r="CL87" s="153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5"/>
    </row>
    <row r="88" spans="1:108" ht="31.5" customHeight="1">
      <c r="A88" s="70"/>
      <c r="B88" s="159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60"/>
      <c r="AS88" s="167" t="s">
        <v>157</v>
      </c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9"/>
      <c r="BT88" s="150">
        <f>'[1]оплата труда'!M337+'[1]Охрана труда'!F233+'[1]материалы'!H256</f>
        <v>0</v>
      </c>
      <c r="BU88" s="151"/>
      <c r="BV88" s="151"/>
      <c r="BW88" s="151"/>
      <c r="BX88" s="151"/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1"/>
      <c r="CJ88" s="151"/>
      <c r="CK88" s="152"/>
      <c r="CL88" s="150">
        <f>BT88/('[1]хар-ка по 75-му'!$E$45+'[1]хар-ка по 75-му'!$F$48)/12</f>
        <v>0</v>
      </c>
      <c r="CM88" s="151"/>
      <c r="CN88" s="151"/>
      <c r="CO88" s="151"/>
      <c r="CP88" s="151"/>
      <c r="CQ88" s="151"/>
      <c r="CR88" s="151"/>
      <c r="CS88" s="151"/>
      <c r="CT88" s="151"/>
      <c r="CU88" s="151"/>
      <c r="CV88" s="151"/>
      <c r="CW88" s="151"/>
      <c r="CX88" s="151"/>
      <c r="CY88" s="151"/>
      <c r="CZ88" s="151"/>
      <c r="DA88" s="151"/>
      <c r="DB88" s="151"/>
      <c r="DC88" s="151"/>
      <c r="DD88" s="152"/>
    </row>
    <row r="89" spans="1:108" ht="31.5" customHeight="1">
      <c r="A89" s="70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2"/>
      <c r="AS89" s="170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2"/>
      <c r="BT89" s="153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5"/>
      <c r="CL89" s="153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54"/>
      <c r="CX89" s="154"/>
      <c r="CY89" s="154"/>
      <c r="CZ89" s="154"/>
      <c r="DA89" s="154"/>
      <c r="DB89" s="154"/>
      <c r="DC89" s="154"/>
      <c r="DD89" s="155"/>
    </row>
    <row r="90" spans="1:108" ht="31.5" customHeight="1">
      <c r="A90" s="70"/>
      <c r="B90" s="159" t="str">
        <f>'[1]оплата труда'!A340</f>
        <v>30. Замена  неисправных  участков электрической сети здания    </v>
      </c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60"/>
      <c r="AS90" s="167" t="s">
        <v>157</v>
      </c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9"/>
      <c r="BT90" s="150">
        <f>'[1]оплата труда'!M347+'[1]Охрана труда'!F234+'[1]материалы'!H265</f>
        <v>135.27589080974738</v>
      </c>
      <c r="BU90" s="151"/>
      <c r="BV90" s="151"/>
      <c r="BW90" s="151"/>
      <c r="BX90" s="151"/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1"/>
      <c r="CJ90" s="151"/>
      <c r="CK90" s="152"/>
      <c r="CL90" s="150">
        <f>BT90/('[1]хар-ка по 75-му'!$E$45+'[1]хар-ка по 75-му'!$F$48)/12</f>
        <v>0.08605336565505557</v>
      </c>
      <c r="CM90" s="151"/>
      <c r="CN90" s="151"/>
      <c r="CO90" s="151"/>
      <c r="CP90" s="151"/>
      <c r="CQ90" s="151"/>
      <c r="CR90" s="151"/>
      <c r="CS90" s="151"/>
      <c r="CT90" s="151"/>
      <c r="CU90" s="151"/>
      <c r="CV90" s="151"/>
      <c r="CW90" s="151"/>
      <c r="CX90" s="151"/>
      <c r="CY90" s="151"/>
      <c r="CZ90" s="151"/>
      <c r="DA90" s="151"/>
      <c r="DB90" s="151"/>
      <c r="DC90" s="151"/>
      <c r="DD90" s="152"/>
    </row>
    <row r="91" spans="1:108" ht="13.5" customHeight="1">
      <c r="A91" s="70"/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2"/>
      <c r="AS91" s="170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2"/>
      <c r="BT91" s="153"/>
      <c r="BU91" s="154"/>
      <c r="BV91" s="154"/>
      <c r="BW91" s="154"/>
      <c r="BX91" s="154"/>
      <c r="BY91" s="154"/>
      <c r="BZ91" s="154"/>
      <c r="CA91" s="154"/>
      <c r="CB91" s="154"/>
      <c r="CC91" s="154"/>
      <c r="CD91" s="154"/>
      <c r="CE91" s="154"/>
      <c r="CF91" s="154"/>
      <c r="CG91" s="154"/>
      <c r="CH91" s="154"/>
      <c r="CI91" s="154"/>
      <c r="CJ91" s="154"/>
      <c r="CK91" s="155"/>
      <c r="CL91" s="153"/>
      <c r="CM91" s="154"/>
      <c r="CN91" s="154"/>
      <c r="CO91" s="154"/>
      <c r="CP91" s="154"/>
      <c r="CQ91" s="154"/>
      <c r="CR91" s="154"/>
      <c r="CS91" s="154"/>
      <c r="CT91" s="154"/>
      <c r="CU91" s="154"/>
      <c r="CV91" s="154"/>
      <c r="CW91" s="154"/>
      <c r="CX91" s="154"/>
      <c r="CY91" s="154"/>
      <c r="CZ91" s="154"/>
      <c r="DA91" s="154"/>
      <c r="DB91" s="154"/>
      <c r="DC91" s="154"/>
      <c r="DD91" s="155"/>
    </row>
    <row r="92" spans="1:108" ht="19.5" customHeight="1">
      <c r="A92" s="70"/>
      <c r="B92" s="159" t="str">
        <f>'[1]оплата труда'!A350</f>
        <v>31. Ремонт щитов.</v>
      </c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60"/>
      <c r="AS92" s="167" t="s">
        <v>157</v>
      </c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9"/>
      <c r="BT92" s="150">
        <f>'[1]оплата труда'!M356+'[1]Охрана труда'!F235+'[1]материалы'!H280</f>
        <v>0</v>
      </c>
      <c r="BU92" s="151"/>
      <c r="BV92" s="151"/>
      <c r="BW92" s="151"/>
      <c r="BX92" s="151"/>
      <c r="BY92" s="151"/>
      <c r="BZ92" s="151"/>
      <c r="CA92" s="151"/>
      <c r="CB92" s="151"/>
      <c r="CC92" s="151"/>
      <c r="CD92" s="151"/>
      <c r="CE92" s="151"/>
      <c r="CF92" s="151"/>
      <c r="CG92" s="151"/>
      <c r="CH92" s="151"/>
      <c r="CI92" s="151"/>
      <c r="CJ92" s="151"/>
      <c r="CK92" s="152"/>
      <c r="CL92" s="150">
        <f>BT92/('[1]хар-ка по 75-му'!$E$45+'[1]хар-ка по 75-му'!$F$48)/12</f>
        <v>0</v>
      </c>
      <c r="CM92" s="151"/>
      <c r="CN92" s="151"/>
      <c r="CO92" s="151"/>
      <c r="CP92" s="151"/>
      <c r="CQ92" s="151"/>
      <c r="CR92" s="151"/>
      <c r="CS92" s="151"/>
      <c r="CT92" s="151"/>
      <c r="CU92" s="151"/>
      <c r="CV92" s="151"/>
      <c r="CW92" s="151"/>
      <c r="CX92" s="151"/>
      <c r="CY92" s="151"/>
      <c r="CZ92" s="151"/>
      <c r="DA92" s="151"/>
      <c r="DB92" s="151"/>
      <c r="DC92" s="151"/>
      <c r="DD92" s="152"/>
    </row>
    <row r="93" spans="1:108" ht="21" customHeight="1">
      <c r="A93" s="70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2"/>
      <c r="AS93" s="170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2"/>
      <c r="BT93" s="153"/>
      <c r="BU93" s="154"/>
      <c r="BV93" s="154"/>
      <c r="BW93" s="154"/>
      <c r="BX93" s="154"/>
      <c r="BY93" s="154"/>
      <c r="BZ93" s="154"/>
      <c r="CA93" s="154"/>
      <c r="CB93" s="154"/>
      <c r="CC93" s="154"/>
      <c r="CD93" s="154"/>
      <c r="CE93" s="154"/>
      <c r="CF93" s="154"/>
      <c r="CG93" s="154"/>
      <c r="CH93" s="154"/>
      <c r="CI93" s="154"/>
      <c r="CJ93" s="154"/>
      <c r="CK93" s="155"/>
      <c r="CL93" s="153"/>
      <c r="CM93" s="154"/>
      <c r="CN93" s="154"/>
      <c r="CO93" s="154"/>
      <c r="CP93" s="154"/>
      <c r="CQ93" s="154"/>
      <c r="CR93" s="154"/>
      <c r="CS93" s="154"/>
      <c r="CT93" s="154"/>
      <c r="CU93" s="154"/>
      <c r="CV93" s="154"/>
      <c r="CW93" s="154"/>
      <c r="CX93" s="154"/>
      <c r="CY93" s="154"/>
      <c r="CZ93" s="154"/>
      <c r="DA93" s="154"/>
      <c r="DB93" s="154"/>
      <c r="DC93" s="154"/>
      <c r="DD93" s="155"/>
    </row>
    <row r="94" spans="1:108" ht="21" customHeight="1">
      <c r="A94" s="70"/>
      <c r="B94" s="159" t="str">
        <f>'[1]оплата труда'!A358</f>
        <v>32. Ремонт внутренней штукатурки отдельным местами (стены подъезда)</v>
      </c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60"/>
      <c r="AS94" s="167" t="s">
        <v>157</v>
      </c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9"/>
      <c r="BT94" s="150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151"/>
      <c r="BV94" s="151"/>
      <c r="BW94" s="151"/>
      <c r="BX94" s="151"/>
      <c r="BY94" s="151"/>
      <c r="BZ94" s="151"/>
      <c r="CA94" s="151"/>
      <c r="CB94" s="151"/>
      <c r="CC94" s="151"/>
      <c r="CD94" s="151"/>
      <c r="CE94" s="151"/>
      <c r="CF94" s="151"/>
      <c r="CG94" s="151"/>
      <c r="CH94" s="151"/>
      <c r="CI94" s="151"/>
      <c r="CJ94" s="151"/>
      <c r="CK94" s="152"/>
      <c r="CL94" s="150">
        <f>BT94/('[1]хар-ка по 75-му'!$E$45+'[1]хар-ка по 75-му'!$F$48)/12</f>
        <v>0</v>
      </c>
      <c r="CM94" s="151"/>
      <c r="CN94" s="151"/>
      <c r="CO94" s="151"/>
      <c r="CP94" s="151"/>
      <c r="CQ94" s="151"/>
      <c r="CR94" s="151"/>
      <c r="CS94" s="151"/>
      <c r="CT94" s="151"/>
      <c r="CU94" s="151"/>
      <c r="CV94" s="151"/>
      <c r="CW94" s="151"/>
      <c r="CX94" s="151"/>
      <c r="CY94" s="151"/>
      <c r="CZ94" s="151"/>
      <c r="DA94" s="151"/>
      <c r="DB94" s="151"/>
      <c r="DC94" s="151"/>
      <c r="DD94" s="152"/>
    </row>
    <row r="95" spans="1:108" ht="29.25" customHeight="1">
      <c r="A95" s="70"/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2"/>
      <c r="AS95" s="170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2"/>
      <c r="BT95" s="153"/>
      <c r="BU95" s="154"/>
      <c r="BV95" s="154"/>
      <c r="BW95" s="154"/>
      <c r="BX95" s="154"/>
      <c r="BY95" s="154"/>
      <c r="BZ95" s="154"/>
      <c r="CA95" s="154"/>
      <c r="CB95" s="154"/>
      <c r="CC95" s="154"/>
      <c r="CD95" s="154"/>
      <c r="CE95" s="154"/>
      <c r="CF95" s="154"/>
      <c r="CG95" s="154"/>
      <c r="CH95" s="154"/>
      <c r="CI95" s="154"/>
      <c r="CJ95" s="154"/>
      <c r="CK95" s="155"/>
      <c r="CL95" s="153"/>
      <c r="CM95" s="154"/>
      <c r="CN95" s="154"/>
      <c r="CO95" s="154"/>
      <c r="CP95" s="154"/>
      <c r="CQ95" s="154"/>
      <c r="CR95" s="154"/>
      <c r="CS95" s="154"/>
      <c r="CT95" s="154"/>
      <c r="CU95" s="154"/>
      <c r="CV95" s="154"/>
      <c r="CW95" s="154"/>
      <c r="CX95" s="154"/>
      <c r="CY95" s="154"/>
      <c r="CZ95" s="154"/>
      <c r="DA95" s="154"/>
      <c r="DB95" s="154"/>
      <c r="DC95" s="154"/>
      <c r="DD95" s="155"/>
    </row>
    <row r="96" spans="1:108" ht="21" customHeight="1">
      <c r="A96" s="70"/>
      <c r="B96" s="159" t="str">
        <f>'[1]оплата труда'!A391</f>
        <v>33. Смена отдельных досок наружной обшивки деревянных стен</v>
      </c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  <c r="AR96" s="160"/>
      <c r="AS96" s="167" t="s">
        <v>157</v>
      </c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9"/>
      <c r="BT96" s="150">
        <f>'[1]оплата труда'!M398+'[1]Охрана труда'!F238+'[1]материалы'!H313</f>
        <v>487.36967118773146</v>
      </c>
      <c r="BU96" s="151"/>
      <c r="BV96" s="151"/>
      <c r="BW96" s="151"/>
      <c r="BX96" s="151"/>
      <c r="BY96" s="151"/>
      <c r="BZ96" s="151"/>
      <c r="CA96" s="151"/>
      <c r="CB96" s="151"/>
      <c r="CC96" s="151"/>
      <c r="CD96" s="151"/>
      <c r="CE96" s="151"/>
      <c r="CF96" s="151"/>
      <c r="CG96" s="151"/>
      <c r="CH96" s="151"/>
      <c r="CI96" s="151"/>
      <c r="CJ96" s="151"/>
      <c r="CK96" s="152"/>
      <c r="CL96" s="150">
        <f>BT96/('[1]хар-ка по 75-му'!$E$45+'[1]хар-ка по 75-му'!$F$48)/12</f>
        <v>0.31003159744766634</v>
      </c>
      <c r="CM96" s="151"/>
      <c r="CN96" s="151"/>
      <c r="CO96" s="151"/>
      <c r="CP96" s="151"/>
      <c r="CQ96" s="151"/>
      <c r="CR96" s="151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2"/>
    </row>
    <row r="97" spans="1:108" ht="35.25" customHeight="1">
      <c r="A97" s="70"/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2"/>
      <c r="AS97" s="170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2"/>
      <c r="BT97" s="153"/>
      <c r="BU97" s="154"/>
      <c r="BV97" s="154"/>
      <c r="BW97" s="154"/>
      <c r="BX97" s="154"/>
      <c r="BY97" s="154"/>
      <c r="BZ97" s="154"/>
      <c r="CA97" s="154"/>
      <c r="CB97" s="154"/>
      <c r="CC97" s="154"/>
      <c r="CD97" s="154"/>
      <c r="CE97" s="154"/>
      <c r="CF97" s="154"/>
      <c r="CG97" s="154"/>
      <c r="CH97" s="154"/>
      <c r="CI97" s="154"/>
      <c r="CJ97" s="154"/>
      <c r="CK97" s="155"/>
      <c r="CL97" s="153"/>
      <c r="CM97" s="154"/>
      <c r="CN97" s="154"/>
      <c r="CO97" s="154"/>
      <c r="CP97" s="154"/>
      <c r="CQ97" s="154"/>
      <c r="CR97" s="154"/>
      <c r="CS97" s="154"/>
      <c r="CT97" s="154"/>
      <c r="CU97" s="154"/>
      <c r="CV97" s="154"/>
      <c r="CW97" s="154"/>
      <c r="CX97" s="154"/>
      <c r="CY97" s="154"/>
      <c r="CZ97" s="154"/>
      <c r="DA97" s="154"/>
      <c r="DB97" s="154"/>
      <c r="DC97" s="154"/>
      <c r="DD97" s="155"/>
    </row>
    <row r="98" spans="1:108" ht="111" customHeight="1">
      <c r="A98" s="70"/>
      <c r="B98" s="161" t="s">
        <v>181</v>
      </c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2"/>
      <c r="AS98" s="63"/>
      <c r="AT98" s="165" t="s">
        <v>182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53">
        <f>CL98*('[1]хар-ка по 75-му'!E45+'[1]хар-ка по 75-му'!F48)*12</f>
        <v>319.64</v>
      </c>
      <c r="BU98" s="154"/>
      <c r="BV98" s="154"/>
      <c r="BW98" s="154"/>
      <c r="BX98" s="154"/>
      <c r="BY98" s="154"/>
      <c r="BZ98" s="154"/>
      <c r="CA98" s="154"/>
      <c r="CB98" s="154"/>
      <c r="CC98" s="154"/>
      <c r="CD98" s="154"/>
      <c r="CE98" s="154"/>
      <c r="CF98" s="154"/>
      <c r="CG98" s="154"/>
      <c r="CH98" s="154"/>
      <c r="CI98" s="154"/>
      <c r="CJ98" s="154"/>
      <c r="CK98" s="155"/>
      <c r="CL98" s="153">
        <f>'[1]Аварийная служба'!B6/3</f>
        <v>0.20333333333333334</v>
      </c>
      <c r="CM98" s="154"/>
      <c r="CN98" s="154"/>
      <c r="CO98" s="154"/>
      <c r="CP98" s="154"/>
      <c r="CQ98" s="154"/>
      <c r="CR98" s="154"/>
      <c r="CS98" s="154"/>
      <c r="CT98" s="154"/>
      <c r="CU98" s="154"/>
      <c r="CV98" s="154"/>
      <c r="CW98" s="154"/>
      <c r="CX98" s="154"/>
      <c r="CY98" s="154"/>
      <c r="CZ98" s="154"/>
      <c r="DA98" s="154"/>
      <c r="DB98" s="154"/>
      <c r="DC98" s="154"/>
      <c r="DD98" s="155"/>
    </row>
    <row r="99" spans="1:108" ht="15.75" customHeight="1">
      <c r="A99" s="53"/>
      <c r="B99" s="159" t="s">
        <v>183</v>
      </c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60"/>
      <c r="AS99" s="53"/>
      <c r="AT99" s="91">
        <v>0</v>
      </c>
      <c r="AU99" s="91"/>
      <c r="AV99" s="91"/>
      <c r="AW99" s="91"/>
      <c r="AX99" s="91"/>
      <c r="AY99" s="91"/>
      <c r="AZ99" s="54"/>
      <c r="BA99" s="163" t="s">
        <v>161</v>
      </c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4"/>
      <c r="BT99" s="150">
        <f>CL99*'[1]хар-ка по 75-му'!E45*12*AT99</f>
        <v>0</v>
      </c>
      <c r="BU99" s="151"/>
      <c r="BV99" s="151"/>
      <c r="BW99" s="151"/>
      <c r="BX99" s="151"/>
      <c r="BY99" s="151"/>
      <c r="BZ99" s="151"/>
      <c r="CA99" s="151"/>
      <c r="CB99" s="151"/>
      <c r="CC99" s="151"/>
      <c r="CD99" s="151"/>
      <c r="CE99" s="151"/>
      <c r="CF99" s="151"/>
      <c r="CG99" s="151"/>
      <c r="CH99" s="151"/>
      <c r="CI99" s="151"/>
      <c r="CJ99" s="151"/>
      <c r="CK99" s="152"/>
      <c r="CL99" s="150">
        <f>5/12*AT99</f>
        <v>0</v>
      </c>
      <c r="CM99" s="151"/>
      <c r="CN99" s="151"/>
      <c r="CO99" s="151"/>
      <c r="CP99" s="151"/>
      <c r="CQ99" s="151"/>
      <c r="CR99" s="151"/>
      <c r="CS99" s="151"/>
      <c r="CT99" s="151"/>
      <c r="CU99" s="151"/>
      <c r="CV99" s="151"/>
      <c r="CW99" s="151"/>
      <c r="CX99" s="151"/>
      <c r="CY99" s="151"/>
      <c r="CZ99" s="151"/>
      <c r="DA99" s="151"/>
      <c r="DB99" s="151"/>
      <c r="DC99" s="151"/>
      <c r="DD99" s="152"/>
    </row>
    <row r="100" spans="1:108" ht="3" customHeight="1">
      <c r="A100" s="60"/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2"/>
      <c r="AS100" s="156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8"/>
      <c r="BT100" s="153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5"/>
      <c r="CL100" s="153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5"/>
    </row>
    <row r="101" spans="1:108" ht="15.75" customHeight="1">
      <c r="A101" s="53"/>
      <c r="B101" s="159" t="s">
        <v>184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60"/>
      <c r="AS101" s="53"/>
      <c r="AT101" s="91">
        <v>0</v>
      </c>
      <c r="AU101" s="91"/>
      <c r="AV101" s="91"/>
      <c r="AW101" s="91"/>
      <c r="AX101" s="91"/>
      <c r="AY101" s="91"/>
      <c r="AZ101" s="54"/>
      <c r="BA101" s="163" t="s">
        <v>161</v>
      </c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3"/>
      <c r="BO101" s="163"/>
      <c r="BP101" s="163"/>
      <c r="BQ101" s="163"/>
      <c r="BR101" s="163"/>
      <c r="BS101" s="164"/>
      <c r="BT101" s="150">
        <f>CL101*'[1]хар-ка по 75-му'!E45*12</f>
        <v>0</v>
      </c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1"/>
      <c r="CH101" s="151"/>
      <c r="CI101" s="151"/>
      <c r="CJ101" s="151"/>
      <c r="CK101" s="152"/>
      <c r="CL101" s="150">
        <v>0</v>
      </c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  <c r="DD101" s="152"/>
    </row>
    <row r="102" spans="1:108" ht="3" customHeight="1">
      <c r="A102" s="60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2"/>
      <c r="AS102" s="156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8"/>
      <c r="BT102" s="153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5"/>
      <c r="CL102" s="153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5"/>
    </row>
    <row r="103" spans="1:115" ht="17.25" customHeight="1">
      <c r="A103" s="60"/>
      <c r="B103" s="110" t="s">
        <v>185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37"/>
      <c r="AS103" s="87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9"/>
      <c r="BT103" s="77">
        <f>BT22+BT24+BT26+BT28+BT31+BT33+BT35+BT37+BT40+BT42+BT45+BT47+BT49+BT52+BT54+BT57+BT64+BT66+BT68+BT70+BT72+BT74+BT76+BT78+BT80+BT82+BT84+BT86+BT88+BT90+BT92+BT94+BT96+BT98+BT99+BT101</f>
        <v>22140.25487254962</v>
      </c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8"/>
      <c r="CL103" s="77">
        <f>CL22+CL24+CL26+CL28+CL31+CL33+CL35+CL37+CL40+CL42+CL45+CL47+CL49+CL52+CL54+CL57+CL64+CL66+CL68+CL70+CL72+CL74+CL76+CL78+CL80+CL82+CL84+CL86+CL88+CL90+CL92+CL94+CL96+CL98+CL99+CL101</f>
        <v>14.084131598314011</v>
      </c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8"/>
      <c r="DF103" s="76"/>
      <c r="DG103" s="76"/>
      <c r="DH103" s="76"/>
      <c r="DI103" s="76"/>
      <c r="DJ103" s="76"/>
      <c r="DK103" s="76"/>
    </row>
    <row r="104" spans="1:108" ht="18" customHeight="1">
      <c r="A104" s="86" t="s">
        <v>186</v>
      </c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</row>
    <row r="105" spans="1:108" ht="18" customHeight="1">
      <c r="A105" s="73" t="s">
        <v>187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90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72"/>
      <c r="BT105" s="77">
        <f>BT103*0.12</f>
        <v>2656.830584705954</v>
      </c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8"/>
      <c r="CL105" s="77">
        <f>BT105/('[1]хар-ка по 75-му'!E45+'[1]хар-ка по 75-му'!F48)/12</f>
        <v>1.6900957917976809</v>
      </c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8"/>
    </row>
    <row r="106" spans="1:108" ht="18" customHeight="1">
      <c r="A106" s="90" t="s">
        <v>188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72"/>
    </row>
    <row r="107" spans="1:148" ht="15.75">
      <c r="A107" s="73" t="s">
        <v>189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5">
        <f>BT105+BT103</f>
        <v>24797.085457255573</v>
      </c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>
        <f>CL103+CL105</f>
        <v>15.774227390111692</v>
      </c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</row>
    <row r="109" spans="3:87" ht="15.75">
      <c r="C109" s="1"/>
      <c r="D109" s="85" t="s">
        <v>124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92"/>
      <c r="BU109" s="92"/>
      <c r="BV109" s="92"/>
      <c r="BW109" s="92"/>
      <c r="BX109" s="92"/>
      <c r="BY109" s="92"/>
      <c r="BZ109" s="92"/>
      <c r="CA109" s="92"/>
      <c r="CB109" s="92"/>
      <c r="CC109" s="92"/>
      <c r="CD109" s="92"/>
      <c r="CE109" s="92"/>
      <c r="CF109" s="92"/>
      <c r="CG109" s="92"/>
      <c r="CH109" s="92"/>
      <c r="CI109" s="92"/>
    </row>
    <row r="110" spans="3:4" ht="15.75">
      <c r="C110" s="1"/>
      <c r="D110" s="2" t="s">
        <v>125</v>
      </c>
    </row>
    <row r="111" spans="3:90" ht="15.75">
      <c r="C111" s="1"/>
      <c r="D111" s="2" t="s">
        <v>126</v>
      </c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K111" s="5" t="s">
        <v>127</v>
      </c>
      <c r="CL111" s="5"/>
    </row>
    <row r="112" ht="15.75">
      <c r="C112" s="1"/>
    </row>
    <row r="113" ht="15.75">
      <c r="C113" s="41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128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DX22" sqref="DX22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190</v>
      </c>
    </row>
    <row r="2" ht="15.75">
      <c r="CE2" s="3" t="s">
        <v>1</v>
      </c>
    </row>
    <row r="3" spans="52:108" ht="15.75">
      <c r="AZ3" s="199" t="s">
        <v>2</v>
      </c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</row>
    <row r="4" spans="1:108" s="93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38" t="s">
        <v>3</v>
      </c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</row>
    <row r="5" spans="52:108" ht="15.75">
      <c r="AZ5" s="201" t="s">
        <v>4</v>
      </c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</row>
    <row r="6" spans="1:108" s="93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</row>
    <row r="8" spans="1:108" s="93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45"/>
      <c r="CJ8" s="45" t="s">
        <v>6</v>
      </c>
      <c r="CK8" s="45" t="s">
        <v>6</v>
      </c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</row>
    <row r="9" spans="52:108" ht="15.75"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spans="1:108" s="93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95" t="s">
        <v>7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</row>
    <row r="11" spans="52:108" ht="15.75">
      <c r="AZ11" s="11" t="s">
        <v>8</v>
      </c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</row>
    <row r="12" spans="1:108" s="93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</row>
    <row r="13" spans="52:108" ht="14.25" customHeight="1">
      <c r="AZ13" s="2"/>
      <c r="BA13" s="2"/>
      <c r="BB13" s="2"/>
      <c r="BC13" s="2"/>
      <c r="BD13" s="2"/>
      <c r="BE13" s="2"/>
      <c r="BF13" s="2" t="s">
        <v>130</v>
      </c>
      <c r="BG13" s="2"/>
      <c r="BH13" s="196"/>
      <c r="BI13" s="196"/>
      <c r="BJ13" s="196"/>
      <c r="BK13" s="196"/>
      <c r="BL13" s="196"/>
      <c r="BM13" s="2" t="s">
        <v>130</v>
      </c>
      <c r="BN13" s="2"/>
      <c r="BO13" s="2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97">
        <v>20</v>
      </c>
      <c r="CO13" s="197"/>
      <c r="CP13" s="197"/>
      <c r="CQ13" s="197"/>
      <c r="CR13" s="197"/>
      <c r="CS13" s="197"/>
      <c r="CT13" s="198"/>
      <c r="CU13" s="198"/>
      <c r="CV13" s="198"/>
      <c r="CW13" s="2" t="s">
        <v>131</v>
      </c>
      <c r="CX13" s="2"/>
      <c r="CY13" s="2"/>
      <c r="CZ13" s="2"/>
      <c r="DA13" s="2"/>
      <c r="DB13" s="2"/>
      <c r="DC13" s="2"/>
      <c r="DD13" s="2"/>
    </row>
    <row r="14" spans="52:108" ht="14.25" customHeight="1">
      <c r="AZ14" s="2"/>
      <c r="BA14" s="2"/>
      <c r="BB14" s="2"/>
      <c r="BC14" s="2"/>
      <c r="BD14" s="2"/>
      <c r="BE14" s="2"/>
      <c r="BF14" s="2"/>
      <c r="BG14" s="2"/>
      <c r="BH14" s="49"/>
      <c r="BI14" s="49"/>
      <c r="BJ14" s="49"/>
      <c r="BK14" s="49"/>
      <c r="BL14" s="49"/>
      <c r="BM14" s="2"/>
      <c r="BN14" s="2"/>
      <c r="BO14" s="2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48"/>
      <c r="CO14" s="48"/>
      <c r="CP14" s="48"/>
      <c r="CQ14" s="48"/>
      <c r="CR14" s="48"/>
      <c r="CS14" s="48"/>
      <c r="CT14" s="44"/>
      <c r="CU14" s="44"/>
      <c r="CV14" s="44"/>
      <c r="CW14" s="2"/>
      <c r="CX14" s="2"/>
      <c r="CY14" s="2"/>
      <c r="CZ14" s="2"/>
      <c r="DA14" s="2"/>
      <c r="DB14" s="2"/>
      <c r="DC14" s="2"/>
      <c r="DD14" s="2"/>
    </row>
    <row r="15" spans="1:108" s="95" customFormat="1" ht="16.5">
      <c r="A15" s="282" t="s">
        <v>132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</row>
    <row r="16" spans="1:108" s="95" customFormat="1" ht="19.5" customHeight="1">
      <c r="A16" s="282" t="s">
        <v>191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</row>
    <row r="17" spans="1:108" s="95" customFormat="1" ht="15.75" customHeight="1">
      <c r="A17" s="282" t="s">
        <v>192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</row>
    <row r="18" spans="1:108" s="95" customFormat="1" ht="15.75" customHeight="1">
      <c r="A18" s="282" t="s">
        <v>193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</row>
    <row r="19" spans="1:108" s="95" customFormat="1" ht="13.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193" t="str">
        <f>'[1]перечень по 75-му'!AF19</f>
        <v>Окт. Революции 10</v>
      </c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</row>
    <row r="20" spans="1:108" ht="15.75" customHeight="1">
      <c r="A20" s="101" t="s">
        <v>194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</row>
    <row r="21" ht="10.5" customHeight="1"/>
    <row r="22" spans="1:108" ht="80.25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 t="s">
        <v>136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 t="s">
        <v>137</v>
      </c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 t="s">
        <v>138</v>
      </c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</row>
    <row r="23" spans="1:108" ht="17.25" customHeight="1">
      <c r="A23" s="111" t="s">
        <v>195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</row>
    <row r="24" spans="1:108" ht="26.25" customHeight="1">
      <c r="A24" s="96"/>
      <c r="B24" s="159" t="s">
        <v>196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53"/>
      <c r="AT24" s="91"/>
      <c r="AU24" s="91"/>
      <c r="AV24" s="91"/>
      <c r="AW24" s="91"/>
      <c r="AX24" s="91"/>
      <c r="AY24" s="91"/>
      <c r="AZ24" s="54"/>
      <c r="BA24" s="55" t="s">
        <v>141</v>
      </c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6"/>
      <c r="BT24" s="268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69"/>
      <c r="CF24" s="269"/>
      <c r="CG24" s="269"/>
      <c r="CH24" s="269"/>
      <c r="CI24" s="269"/>
      <c r="CJ24" s="269"/>
      <c r="CK24" s="270"/>
      <c r="CL24" s="274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6"/>
    </row>
    <row r="25" spans="1:108" ht="20.25" customHeight="1">
      <c r="A25" s="97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2"/>
      <c r="AS25" s="156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8"/>
      <c r="BT25" s="271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3"/>
      <c r="CL25" s="277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9"/>
    </row>
    <row r="26" spans="1:108" ht="15.75" customHeight="1">
      <c r="A26" s="96"/>
      <c r="B26" s="233" t="s">
        <v>197</v>
      </c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4"/>
      <c r="AS26" s="96"/>
      <c r="AT26" s="237"/>
      <c r="AU26" s="237"/>
      <c r="AV26" s="237"/>
      <c r="AW26" s="237"/>
      <c r="AX26" s="237"/>
      <c r="AY26" s="237"/>
      <c r="AZ26" s="98"/>
      <c r="BA26" s="99" t="s">
        <v>141</v>
      </c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102"/>
      <c r="BT26" s="224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6"/>
      <c r="CL26" s="224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6"/>
    </row>
    <row r="27" spans="1:108" ht="17.25" customHeight="1">
      <c r="A27" s="97"/>
      <c r="B27" s="235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6"/>
      <c r="AS27" s="230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2"/>
      <c r="BT27" s="227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9"/>
      <c r="CL27" s="227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9"/>
    </row>
    <row r="28" spans="1:108" ht="32.25" customHeight="1">
      <c r="A28" s="96"/>
      <c r="B28" s="233" t="s">
        <v>198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3"/>
      <c r="AP28" s="233"/>
      <c r="AQ28" s="233"/>
      <c r="AR28" s="234"/>
      <c r="AS28" s="96"/>
      <c r="AT28" s="237"/>
      <c r="AU28" s="237"/>
      <c r="AV28" s="237"/>
      <c r="AW28" s="237"/>
      <c r="AX28" s="237"/>
      <c r="AY28" s="237"/>
      <c r="AZ28" s="98"/>
      <c r="BA28" s="238" t="s">
        <v>146</v>
      </c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9"/>
      <c r="BT28" s="224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6"/>
      <c r="CL28" s="224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6"/>
    </row>
    <row r="29" spans="1:108" ht="15.75" customHeight="1">
      <c r="A29" s="97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6"/>
      <c r="AS29" s="230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2"/>
      <c r="BT29" s="227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9"/>
      <c r="CL29" s="227"/>
      <c r="CM29" s="228"/>
      <c r="CN29" s="228"/>
      <c r="CO29" s="228"/>
      <c r="CP29" s="228"/>
      <c r="CQ29" s="228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28"/>
      <c r="DD29" s="229"/>
    </row>
    <row r="30" spans="1:108" ht="28.5" customHeight="1">
      <c r="A30" s="96"/>
      <c r="B30" s="233" t="s">
        <v>199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233"/>
      <c r="AM30" s="233"/>
      <c r="AN30" s="233"/>
      <c r="AO30" s="233"/>
      <c r="AP30" s="233"/>
      <c r="AQ30" s="233"/>
      <c r="AR30" s="234"/>
      <c r="AS30" s="96"/>
      <c r="AT30" s="237"/>
      <c r="AU30" s="237"/>
      <c r="AV30" s="237"/>
      <c r="AW30" s="237"/>
      <c r="AX30" s="237"/>
      <c r="AY30" s="237"/>
      <c r="AZ30" s="98"/>
      <c r="BA30" s="238" t="s">
        <v>161</v>
      </c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9"/>
      <c r="BT30" s="224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6"/>
      <c r="CL30" s="224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6"/>
    </row>
    <row r="31" spans="1:108" ht="17.25" customHeight="1">
      <c r="A31" s="97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6"/>
      <c r="AS31" s="230"/>
      <c r="AT31" s="231"/>
      <c r="AU31" s="231"/>
      <c r="AV31" s="231"/>
      <c r="AW31" s="231"/>
      <c r="AX31" s="231"/>
      <c r="AY31" s="231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2"/>
      <c r="BT31" s="227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9"/>
      <c r="CL31" s="227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9"/>
    </row>
    <row r="32" spans="1:108" ht="31.5" customHeight="1">
      <c r="A32" s="96"/>
      <c r="B32" s="233" t="s">
        <v>200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233"/>
      <c r="AM32" s="233"/>
      <c r="AN32" s="233"/>
      <c r="AO32" s="233"/>
      <c r="AP32" s="233"/>
      <c r="AQ32" s="233"/>
      <c r="AR32" s="234"/>
      <c r="AS32" s="96"/>
      <c r="AT32" s="237"/>
      <c r="AU32" s="237"/>
      <c r="AV32" s="237"/>
      <c r="AW32" s="237"/>
      <c r="AX32" s="237"/>
      <c r="AY32" s="237"/>
      <c r="AZ32" s="98"/>
      <c r="BA32" s="238" t="s">
        <v>161</v>
      </c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9"/>
      <c r="BT32" s="224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6"/>
      <c r="CL32" s="224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6"/>
    </row>
    <row r="33" spans="1:108" ht="15.75" customHeight="1">
      <c r="A33" s="97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6"/>
      <c r="AS33" s="230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2"/>
      <c r="BT33" s="227"/>
      <c r="BU33" s="228"/>
      <c r="BV33" s="228"/>
      <c r="BW33" s="228"/>
      <c r="BX33" s="228"/>
      <c r="BY33" s="228"/>
      <c r="BZ33" s="228"/>
      <c r="CA33" s="228"/>
      <c r="CB33" s="228"/>
      <c r="CC33" s="228"/>
      <c r="CD33" s="228"/>
      <c r="CE33" s="228"/>
      <c r="CF33" s="228"/>
      <c r="CG33" s="228"/>
      <c r="CH33" s="228"/>
      <c r="CI33" s="228"/>
      <c r="CJ33" s="228"/>
      <c r="CK33" s="229"/>
      <c r="CL33" s="227"/>
      <c r="CM33" s="228"/>
      <c r="CN33" s="228"/>
      <c r="CO33" s="228"/>
      <c r="CP33" s="228"/>
      <c r="CQ33" s="228"/>
      <c r="CR33" s="228"/>
      <c r="CS33" s="228"/>
      <c r="CT33" s="228"/>
      <c r="CU33" s="228"/>
      <c r="CV33" s="228"/>
      <c r="CW33" s="228"/>
      <c r="CX33" s="228"/>
      <c r="CY33" s="228"/>
      <c r="CZ33" s="228"/>
      <c r="DA33" s="228"/>
      <c r="DB33" s="228"/>
      <c r="DC33" s="228"/>
      <c r="DD33" s="229"/>
    </row>
    <row r="34" spans="1:108" ht="15" customHeight="1">
      <c r="A34" s="96"/>
      <c r="B34" s="159" t="s">
        <v>201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60"/>
      <c r="AS34" s="53"/>
      <c r="AT34" s="91"/>
      <c r="AU34" s="91"/>
      <c r="AV34" s="91"/>
      <c r="AW34" s="91"/>
      <c r="AX34" s="91"/>
      <c r="AY34" s="91"/>
      <c r="AZ34" s="54"/>
      <c r="BA34" s="163" t="s">
        <v>161</v>
      </c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4"/>
      <c r="BT34" s="268"/>
      <c r="BU34" s="269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70"/>
      <c r="CL34" s="274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  <c r="DB34" s="275"/>
      <c r="DC34" s="275"/>
      <c r="DD34" s="276"/>
    </row>
    <row r="35" spans="1:108" ht="16.5" customHeight="1">
      <c r="A35" s="97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2"/>
      <c r="AS35" s="156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8"/>
      <c r="BT35" s="271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3"/>
      <c r="CL35" s="277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9"/>
    </row>
    <row r="36" spans="1:108" ht="15" customHeight="1">
      <c r="A36" s="96"/>
      <c r="B36" s="159" t="s">
        <v>202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60"/>
      <c r="AS36" s="96"/>
      <c r="AT36" s="237"/>
      <c r="AU36" s="237"/>
      <c r="AV36" s="237"/>
      <c r="AW36" s="237"/>
      <c r="AX36" s="237"/>
      <c r="AY36" s="237"/>
      <c r="AZ36" s="98"/>
      <c r="BA36" s="99" t="s">
        <v>161</v>
      </c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102"/>
      <c r="BT36" s="224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6"/>
      <c r="CL36" s="265"/>
      <c r="CM36" s="266"/>
      <c r="CN36" s="266"/>
      <c r="CO36" s="266"/>
      <c r="CP36" s="266"/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7"/>
    </row>
    <row r="37" spans="1:108" ht="15.75">
      <c r="A37" s="97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2"/>
      <c r="AS37" s="230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2"/>
      <c r="BT37" s="227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9"/>
      <c r="CL37" s="262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4"/>
    </row>
    <row r="38" spans="1:108" ht="15" customHeight="1">
      <c r="A38" s="97"/>
      <c r="B38" s="235" t="s">
        <v>203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6"/>
      <c r="AS38" s="105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4"/>
      <c r="BT38" s="227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9"/>
      <c r="CL38" s="227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9"/>
    </row>
    <row r="39" spans="1:108" ht="32.25" customHeight="1">
      <c r="A39" s="97"/>
      <c r="B39" s="235" t="s">
        <v>204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6"/>
      <c r="AS39" s="105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27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28"/>
      <c r="CJ39" s="228"/>
      <c r="CK39" s="229"/>
      <c r="CL39" s="227"/>
      <c r="CM39" s="228"/>
      <c r="CN39" s="228"/>
      <c r="CO39" s="228"/>
      <c r="CP39" s="228"/>
      <c r="CQ39" s="228"/>
      <c r="CR39" s="228"/>
      <c r="CS39" s="228"/>
      <c r="CT39" s="228"/>
      <c r="CU39" s="228"/>
      <c r="CV39" s="228"/>
      <c r="CW39" s="228"/>
      <c r="CX39" s="228"/>
      <c r="CY39" s="228"/>
      <c r="CZ39" s="228"/>
      <c r="DA39" s="228"/>
      <c r="DB39" s="228"/>
      <c r="DC39" s="228"/>
      <c r="DD39" s="229"/>
    </row>
    <row r="40" spans="1:108" ht="15" customHeight="1">
      <c r="A40" s="111" t="s">
        <v>147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</row>
    <row r="41" spans="1:108" ht="16.5" customHeight="1">
      <c r="A41" s="96"/>
      <c r="B41" s="233" t="s">
        <v>205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4"/>
      <c r="AS41" s="96"/>
      <c r="AT41" s="237"/>
      <c r="AU41" s="237"/>
      <c r="AV41" s="237"/>
      <c r="AW41" s="237"/>
      <c r="AX41" s="237"/>
      <c r="AY41" s="237"/>
      <c r="AZ41" s="98"/>
      <c r="BA41" s="99" t="s">
        <v>141</v>
      </c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102"/>
      <c r="BT41" s="224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6"/>
      <c r="CL41" s="224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6"/>
    </row>
    <row r="42" spans="1:108" ht="16.5" customHeight="1">
      <c r="A42" s="97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6"/>
      <c r="AS42" s="230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2"/>
      <c r="BT42" s="227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9"/>
      <c r="CL42" s="227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9"/>
    </row>
    <row r="43" spans="1:108" ht="16.5" customHeight="1">
      <c r="A43" s="97"/>
      <c r="B43" s="235" t="s">
        <v>206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6"/>
      <c r="AS43" s="105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1"/>
      <c r="BT43" s="227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9"/>
      <c r="CL43" s="227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9"/>
    </row>
    <row r="44" spans="1:108" ht="15" customHeight="1">
      <c r="A44" s="96"/>
      <c r="B44" s="233" t="s">
        <v>207</v>
      </c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4"/>
      <c r="AS44" s="96"/>
      <c r="AT44" s="237"/>
      <c r="AU44" s="237"/>
      <c r="AV44" s="237"/>
      <c r="AW44" s="237"/>
      <c r="AX44" s="237"/>
      <c r="AY44" s="237"/>
      <c r="AZ44" s="98"/>
      <c r="BA44" s="238" t="s">
        <v>141</v>
      </c>
      <c r="BB44" s="238"/>
      <c r="BC44" s="238"/>
      <c r="BD44" s="238"/>
      <c r="BE44" s="238"/>
      <c r="BF44" s="238"/>
      <c r="BG44" s="238"/>
      <c r="BH44" s="238"/>
      <c r="BI44" s="238"/>
      <c r="BJ44" s="238"/>
      <c r="BK44" s="238"/>
      <c r="BL44" s="238"/>
      <c r="BM44" s="238"/>
      <c r="BN44" s="238"/>
      <c r="BO44" s="238"/>
      <c r="BP44" s="238"/>
      <c r="BQ44" s="238"/>
      <c r="BR44" s="238"/>
      <c r="BS44" s="239"/>
      <c r="BT44" s="224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6"/>
      <c r="CL44" s="224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6"/>
    </row>
    <row r="45" spans="1:108" ht="15.75">
      <c r="A45" s="97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6"/>
      <c r="AS45" s="230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2"/>
      <c r="BT45" s="227"/>
      <c r="BU45" s="228"/>
      <c r="BV45" s="228"/>
      <c r="BW45" s="228"/>
      <c r="BX45" s="228"/>
      <c r="BY45" s="228"/>
      <c r="BZ45" s="228"/>
      <c r="CA45" s="228"/>
      <c r="CB45" s="228"/>
      <c r="CC45" s="228"/>
      <c r="CD45" s="228"/>
      <c r="CE45" s="228"/>
      <c r="CF45" s="228"/>
      <c r="CG45" s="228"/>
      <c r="CH45" s="228"/>
      <c r="CI45" s="228"/>
      <c r="CJ45" s="228"/>
      <c r="CK45" s="229"/>
      <c r="CL45" s="227"/>
      <c r="CM45" s="228"/>
      <c r="CN45" s="228"/>
      <c r="CO45" s="228"/>
      <c r="CP45" s="228"/>
      <c r="CQ45" s="228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  <c r="DD45" s="229"/>
    </row>
    <row r="46" spans="1:108" ht="15.75" customHeight="1">
      <c r="A46" s="96"/>
      <c r="B46" s="233" t="s">
        <v>208</v>
      </c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4"/>
      <c r="AS46" s="96"/>
      <c r="AT46" s="237"/>
      <c r="AU46" s="237"/>
      <c r="AV46" s="237"/>
      <c r="AW46" s="237"/>
      <c r="AX46" s="237"/>
      <c r="AY46" s="237"/>
      <c r="AZ46" s="98"/>
      <c r="BA46" s="238" t="s">
        <v>141</v>
      </c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9"/>
      <c r="BT46" s="224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6"/>
      <c r="CL46" s="224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6"/>
    </row>
    <row r="47" spans="1:108" ht="16.5" customHeight="1">
      <c r="A47" s="97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6"/>
      <c r="AS47" s="230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2"/>
      <c r="BT47" s="227"/>
      <c r="BU47" s="228"/>
      <c r="BV47" s="228"/>
      <c r="BW47" s="228"/>
      <c r="BX47" s="228"/>
      <c r="BY47" s="228"/>
      <c r="BZ47" s="228"/>
      <c r="CA47" s="228"/>
      <c r="CB47" s="228"/>
      <c r="CC47" s="228"/>
      <c r="CD47" s="228"/>
      <c r="CE47" s="228"/>
      <c r="CF47" s="228"/>
      <c r="CG47" s="228"/>
      <c r="CH47" s="228"/>
      <c r="CI47" s="228"/>
      <c r="CJ47" s="228"/>
      <c r="CK47" s="229"/>
      <c r="CL47" s="227"/>
      <c r="CM47" s="228"/>
      <c r="CN47" s="228"/>
      <c r="CO47" s="228"/>
      <c r="CP47" s="228"/>
      <c r="CQ47" s="228"/>
      <c r="CR47" s="228"/>
      <c r="CS47" s="228"/>
      <c r="CT47" s="228"/>
      <c r="CU47" s="228"/>
      <c r="CV47" s="228"/>
      <c r="CW47" s="228"/>
      <c r="CX47" s="228"/>
      <c r="CY47" s="228"/>
      <c r="CZ47" s="228"/>
      <c r="DA47" s="228"/>
      <c r="DB47" s="228"/>
      <c r="DC47" s="228"/>
      <c r="DD47" s="229"/>
    </row>
    <row r="48" spans="1:108" ht="16.5" customHeight="1">
      <c r="A48" s="96"/>
      <c r="B48" s="233" t="s">
        <v>209</v>
      </c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4"/>
      <c r="AS48" s="96"/>
      <c r="AT48" s="237"/>
      <c r="AU48" s="237"/>
      <c r="AV48" s="237"/>
      <c r="AW48" s="237"/>
      <c r="AX48" s="237"/>
      <c r="AY48" s="237"/>
      <c r="AZ48" s="98"/>
      <c r="BA48" s="238" t="s">
        <v>161</v>
      </c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9"/>
      <c r="BT48" s="224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6"/>
      <c r="CL48" s="224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6"/>
    </row>
    <row r="49" spans="1:108" ht="15.75">
      <c r="A49" s="97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6"/>
      <c r="AS49" s="230"/>
      <c r="AT49" s="231"/>
      <c r="AU49" s="231"/>
      <c r="AV49" s="231"/>
      <c r="AW49" s="231"/>
      <c r="AX49" s="231"/>
      <c r="AY49" s="231"/>
      <c r="AZ49" s="231"/>
      <c r="BA49" s="231"/>
      <c r="BB49" s="231"/>
      <c r="BC49" s="231"/>
      <c r="BD49" s="231"/>
      <c r="BE49" s="231"/>
      <c r="BF49" s="231"/>
      <c r="BG49" s="231"/>
      <c r="BH49" s="231"/>
      <c r="BI49" s="231"/>
      <c r="BJ49" s="231"/>
      <c r="BK49" s="231"/>
      <c r="BL49" s="231"/>
      <c r="BM49" s="231"/>
      <c r="BN49" s="231"/>
      <c r="BO49" s="231"/>
      <c r="BP49" s="231"/>
      <c r="BQ49" s="231"/>
      <c r="BR49" s="231"/>
      <c r="BS49" s="232"/>
      <c r="BT49" s="227"/>
      <c r="BU49" s="228"/>
      <c r="BV49" s="228"/>
      <c r="BW49" s="228"/>
      <c r="BX49" s="228"/>
      <c r="BY49" s="228"/>
      <c r="BZ49" s="228"/>
      <c r="CA49" s="228"/>
      <c r="CB49" s="228"/>
      <c r="CC49" s="228"/>
      <c r="CD49" s="228"/>
      <c r="CE49" s="228"/>
      <c r="CF49" s="228"/>
      <c r="CG49" s="228"/>
      <c r="CH49" s="228"/>
      <c r="CI49" s="228"/>
      <c r="CJ49" s="228"/>
      <c r="CK49" s="229"/>
      <c r="CL49" s="227"/>
      <c r="CM49" s="228"/>
      <c r="CN49" s="228"/>
      <c r="CO49" s="228"/>
      <c r="CP49" s="228"/>
      <c r="CQ49" s="228"/>
      <c r="CR49" s="228"/>
      <c r="CS49" s="228"/>
      <c r="CT49" s="228"/>
      <c r="CU49" s="228"/>
      <c r="CV49" s="228"/>
      <c r="CW49" s="228"/>
      <c r="CX49" s="228"/>
      <c r="CY49" s="228"/>
      <c r="CZ49" s="228"/>
      <c r="DA49" s="228"/>
      <c r="DB49" s="228"/>
      <c r="DC49" s="228"/>
      <c r="DD49" s="229"/>
    </row>
    <row r="50" spans="1:108" ht="16.5" customHeight="1">
      <c r="A50" s="96"/>
      <c r="B50" s="159" t="s">
        <v>210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0"/>
      <c r="AS50" s="53"/>
      <c r="AT50" s="91"/>
      <c r="AU50" s="91"/>
      <c r="AV50" s="91"/>
      <c r="AW50" s="91"/>
      <c r="AX50" s="91"/>
      <c r="AY50" s="91"/>
      <c r="AZ50" s="54"/>
      <c r="BA50" s="163" t="s">
        <v>161</v>
      </c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4"/>
      <c r="BT50" s="268"/>
      <c r="BU50" s="269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70"/>
      <c r="CL50" s="274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6"/>
    </row>
    <row r="51" spans="1:108" ht="15.75">
      <c r="A51" s="97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2"/>
      <c r="AS51" s="156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8"/>
      <c r="BT51" s="271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3"/>
      <c r="CL51" s="277"/>
      <c r="CM51" s="278"/>
      <c r="CN51" s="278"/>
      <c r="CO51" s="278"/>
      <c r="CP51" s="278"/>
      <c r="CQ51" s="278"/>
      <c r="CR51" s="278"/>
      <c r="CS51" s="278"/>
      <c r="CT51" s="278"/>
      <c r="CU51" s="278"/>
      <c r="CV51" s="278"/>
      <c r="CW51" s="278"/>
      <c r="CX51" s="278"/>
      <c r="CY51" s="278"/>
      <c r="CZ51" s="278"/>
      <c r="DA51" s="278"/>
      <c r="DB51" s="278"/>
      <c r="DC51" s="278"/>
      <c r="DD51" s="279"/>
    </row>
    <row r="52" spans="1:108" ht="15" customHeight="1">
      <c r="A52" s="96"/>
      <c r="B52" s="159" t="s">
        <v>211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  <c r="AO52" s="159"/>
      <c r="AP52" s="159"/>
      <c r="AQ52" s="159"/>
      <c r="AR52" s="160"/>
      <c r="AS52" s="96"/>
      <c r="AT52" s="237"/>
      <c r="AU52" s="237"/>
      <c r="AV52" s="237"/>
      <c r="AW52" s="237"/>
      <c r="AX52" s="237"/>
      <c r="AY52" s="237"/>
      <c r="AZ52" s="98"/>
      <c r="BA52" s="238" t="s">
        <v>161</v>
      </c>
      <c r="BB52" s="238"/>
      <c r="BC52" s="238"/>
      <c r="BD52" s="238"/>
      <c r="BE52" s="238"/>
      <c r="BF52" s="238"/>
      <c r="BG52" s="238"/>
      <c r="BH52" s="238"/>
      <c r="BI52" s="238"/>
      <c r="BJ52" s="238"/>
      <c r="BK52" s="238"/>
      <c r="BL52" s="238"/>
      <c r="BM52" s="238"/>
      <c r="BN52" s="238"/>
      <c r="BO52" s="238"/>
      <c r="BP52" s="238"/>
      <c r="BQ52" s="238"/>
      <c r="BR52" s="238"/>
      <c r="BS52" s="239"/>
      <c r="BT52" s="224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6"/>
      <c r="CL52" s="265"/>
      <c r="CM52" s="266"/>
      <c r="CN52" s="266"/>
      <c r="CO52" s="266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/>
      <c r="DA52" s="266"/>
      <c r="DB52" s="266"/>
      <c r="DC52" s="266"/>
      <c r="DD52" s="267"/>
    </row>
    <row r="53" spans="1:108" ht="15.75">
      <c r="A53" s="97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2"/>
      <c r="AS53" s="230"/>
      <c r="AT53" s="231"/>
      <c r="AU53" s="231"/>
      <c r="AV53" s="231"/>
      <c r="AW53" s="231"/>
      <c r="AX53" s="231"/>
      <c r="AY53" s="231"/>
      <c r="AZ53" s="231"/>
      <c r="BA53" s="231"/>
      <c r="BB53" s="231"/>
      <c r="BC53" s="231"/>
      <c r="BD53" s="231"/>
      <c r="BE53" s="231"/>
      <c r="BF53" s="231"/>
      <c r="BG53" s="231"/>
      <c r="BH53" s="231"/>
      <c r="BI53" s="231"/>
      <c r="BJ53" s="231"/>
      <c r="BK53" s="231"/>
      <c r="BL53" s="231"/>
      <c r="BM53" s="231"/>
      <c r="BN53" s="231"/>
      <c r="BO53" s="231"/>
      <c r="BP53" s="231"/>
      <c r="BQ53" s="231"/>
      <c r="BR53" s="231"/>
      <c r="BS53" s="232"/>
      <c r="BT53" s="227"/>
      <c r="BU53" s="228"/>
      <c r="BV53" s="228"/>
      <c r="BW53" s="228"/>
      <c r="BX53" s="228"/>
      <c r="BY53" s="228"/>
      <c r="BZ53" s="228"/>
      <c r="CA53" s="228"/>
      <c r="CB53" s="228"/>
      <c r="CC53" s="228"/>
      <c r="CD53" s="228"/>
      <c r="CE53" s="228"/>
      <c r="CF53" s="228"/>
      <c r="CG53" s="228"/>
      <c r="CH53" s="228"/>
      <c r="CI53" s="228"/>
      <c r="CJ53" s="228"/>
      <c r="CK53" s="229"/>
      <c r="CL53" s="262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4"/>
    </row>
    <row r="54" spans="1:108" ht="49.5" customHeight="1">
      <c r="A54" s="97"/>
      <c r="B54" s="235" t="s">
        <v>212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6"/>
      <c r="AS54" s="105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  <c r="BN54" s="203"/>
      <c r="BO54" s="203"/>
      <c r="BP54" s="203"/>
      <c r="BQ54" s="203"/>
      <c r="BR54" s="203"/>
      <c r="BS54" s="204"/>
      <c r="BT54" s="227"/>
      <c r="BU54" s="228"/>
      <c r="BV54" s="228"/>
      <c r="BW54" s="228"/>
      <c r="BX54" s="228"/>
      <c r="BY54" s="228"/>
      <c r="BZ54" s="228"/>
      <c r="CA54" s="228"/>
      <c r="CB54" s="228"/>
      <c r="CC54" s="228"/>
      <c r="CD54" s="228"/>
      <c r="CE54" s="228"/>
      <c r="CF54" s="228"/>
      <c r="CG54" s="228"/>
      <c r="CH54" s="228"/>
      <c r="CI54" s="228"/>
      <c r="CJ54" s="228"/>
      <c r="CK54" s="229"/>
      <c r="CL54" s="227"/>
      <c r="CM54" s="228"/>
      <c r="CN54" s="228"/>
      <c r="CO54" s="228"/>
      <c r="CP54" s="228"/>
      <c r="CQ54" s="228"/>
      <c r="CR54" s="228"/>
      <c r="CS54" s="228"/>
      <c r="CT54" s="228"/>
      <c r="CU54" s="228"/>
      <c r="CV54" s="228"/>
      <c r="CW54" s="228"/>
      <c r="CX54" s="228"/>
      <c r="CY54" s="228"/>
      <c r="CZ54" s="228"/>
      <c r="DA54" s="228"/>
      <c r="DB54" s="228"/>
      <c r="DC54" s="228"/>
      <c r="DD54" s="229"/>
    </row>
    <row r="55" spans="1:108" ht="15" customHeight="1">
      <c r="A55" s="96"/>
      <c r="B55" s="233" t="s">
        <v>213</v>
      </c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4"/>
      <c r="AS55" s="96"/>
      <c r="AT55" s="237"/>
      <c r="AU55" s="237"/>
      <c r="AV55" s="237"/>
      <c r="AW55" s="237"/>
      <c r="AX55" s="237"/>
      <c r="AY55" s="237"/>
      <c r="AZ55" s="98"/>
      <c r="BA55" s="238" t="s">
        <v>141</v>
      </c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BR55" s="238"/>
      <c r="BS55" s="239"/>
      <c r="BT55" s="224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6"/>
      <c r="CL55" s="224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6"/>
    </row>
    <row r="56" spans="1:108" ht="15.75">
      <c r="A56" s="97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6"/>
      <c r="AS56" s="230"/>
      <c r="AT56" s="231"/>
      <c r="AU56" s="231"/>
      <c r="AV56" s="231"/>
      <c r="AW56" s="231"/>
      <c r="AX56" s="231"/>
      <c r="AY56" s="231"/>
      <c r="AZ56" s="231"/>
      <c r="BA56" s="231"/>
      <c r="BB56" s="231"/>
      <c r="BC56" s="231"/>
      <c r="BD56" s="231"/>
      <c r="BE56" s="231"/>
      <c r="BF56" s="231"/>
      <c r="BG56" s="231"/>
      <c r="BH56" s="231"/>
      <c r="BI56" s="231"/>
      <c r="BJ56" s="231"/>
      <c r="BK56" s="231"/>
      <c r="BL56" s="231"/>
      <c r="BM56" s="231"/>
      <c r="BN56" s="231"/>
      <c r="BO56" s="231"/>
      <c r="BP56" s="231"/>
      <c r="BQ56" s="231"/>
      <c r="BR56" s="231"/>
      <c r="BS56" s="232"/>
      <c r="BT56" s="227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9"/>
      <c r="CL56" s="227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9"/>
    </row>
    <row r="57" spans="1:108" ht="33" customHeight="1">
      <c r="A57" s="96"/>
      <c r="B57" s="233" t="s">
        <v>214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4"/>
      <c r="AS57" s="96"/>
      <c r="AT57" s="233" t="s">
        <v>152</v>
      </c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4"/>
      <c r="BT57" s="224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6"/>
      <c r="CL57" s="224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6"/>
    </row>
    <row r="58" spans="1:108" ht="16.5" customHeight="1">
      <c r="A58" s="106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5"/>
      <c r="AS58" s="106"/>
      <c r="AT58" s="7" t="s">
        <v>153</v>
      </c>
      <c r="AU58" s="7"/>
      <c r="AV58" s="7"/>
      <c r="AW58" s="7"/>
      <c r="AX58" s="7"/>
      <c r="AY58" s="7"/>
      <c r="AZ58" s="39"/>
      <c r="BA58" s="35"/>
      <c r="BB58" s="35"/>
      <c r="BC58" s="35"/>
      <c r="BD58" s="35"/>
      <c r="BE58" s="243"/>
      <c r="BF58" s="243"/>
      <c r="BG58" s="243"/>
      <c r="BH58" s="243"/>
      <c r="BI58" s="243"/>
      <c r="BJ58" s="243"/>
      <c r="BK58" s="39"/>
      <c r="BL58" s="107" t="s">
        <v>154</v>
      </c>
      <c r="BM58" s="39"/>
      <c r="BN58" s="39"/>
      <c r="BO58" s="39"/>
      <c r="BP58" s="39"/>
      <c r="BQ58" s="39"/>
      <c r="BR58" s="39"/>
      <c r="BS58" s="108"/>
      <c r="BT58" s="240"/>
      <c r="BU58" s="241"/>
      <c r="BV58" s="241"/>
      <c r="BW58" s="241"/>
      <c r="BX58" s="241"/>
      <c r="BY58" s="241"/>
      <c r="BZ58" s="241"/>
      <c r="CA58" s="241"/>
      <c r="CB58" s="241"/>
      <c r="CC58" s="241"/>
      <c r="CD58" s="241"/>
      <c r="CE58" s="241"/>
      <c r="CF58" s="241"/>
      <c r="CG58" s="241"/>
      <c r="CH58" s="241"/>
      <c r="CI58" s="241"/>
      <c r="CJ58" s="241"/>
      <c r="CK58" s="242"/>
      <c r="CL58" s="240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2"/>
    </row>
    <row r="59" spans="1:108" ht="15" customHeight="1">
      <c r="A59" s="97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6"/>
      <c r="AS59" s="105"/>
      <c r="AT59" s="235" t="s">
        <v>155</v>
      </c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6"/>
      <c r="BT59" s="227"/>
      <c r="BU59" s="228"/>
      <c r="BV59" s="228"/>
      <c r="BW59" s="228"/>
      <c r="BX59" s="228"/>
      <c r="BY59" s="228"/>
      <c r="BZ59" s="228"/>
      <c r="CA59" s="228"/>
      <c r="CB59" s="228"/>
      <c r="CC59" s="228"/>
      <c r="CD59" s="228"/>
      <c r="CE59" s="228"/>
      <c r="CF59" s="228"/>
      <c r="CG59" s="228"/>
      <c r="CH59" s="228"/>
      <c r="CI59" s="228"/>
      <c r="CJ59" s="228"/>
      <c r="CK59" s="229"/>
      <c r="CL59" s="227"/>
      <c r="CM59" s="228"/>
      <c r="CN59" s="228"/>
      <c r="CO59" s="228"/>
      <c r="CP59" s="228"/>
      <c r="CQ59" s="228"/>
      <c r="CR59" s="228"/>
      <c r="CS59" s="228"/>
      <c r="CT59" s="228"/>
      <c r="CU59" s="228"/>
      <c r="CV59" s="228"/>
      <c r="CW59" s="228"/>
      <c r="CX59" s="228"/>
      <c r="CY59" s="228"/>
      <c r="CZ59" s="228"/>
      <c r="DA59" s="228"/>
      <c r="DB59" s="228"/>
      <c r="DC59" s="228"/>
      <c r="DD59" s="229"/>
    </row>
    <row r="60" spans="1:108" ht="33.75" customHeight="1">
      <c r="A60" s="97"/>
      <c r="B60" s="161" t="s">
        <v>215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2"/>
      <c r="AS60" s="105"/>
      <c r="AT60" s="203" t="s">
        <v>216</v>
      </c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4"/>
      <c r="BT60" s="262"/>
      <c r="BU60" s="228"/>
      <c r="BV60" s="228"/>
      <c r="BW60" s="228"/>
      <c r="BX60" s="228"/>
      <c r="BY60" s="228"/>
      <c r="BZ60" s="228"/>
      <c r="CA60" s="228"/>
      <c r="CB60" s="228"/>
      <c r="CC60" s="228"/>
      <c r="CD60" s="228"/>
      <c r="CE60" s="228"/>
      <c r="CF60" s="228"/>
      <c r="CG60" s="228"/>
      <c r="CH60" s="228"/>
      <c r="CI60" s="228"/>
      <c r="CJ60" s="228"/>
      <c r="CK60" s="229"/>
      <c r="CL60" s="262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4"/>
    </row>
    <row r="61" spans="1:108" ht="31.5" customHeight="1">
      <c r="A61" s="97"/>
      <c r="B61" s="59" t="s">
        <v>217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37"/>
      <c r="AS61" s="63"/>
      <c r="AT61" s="59" t="s">
        <v>157</v>
      </c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37"/>
      <c r="BT61" s="256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8"/>
      <c r="CL61" s="259"/>
      <c r="CM61" s="260"/>
      <c r="CN61" s="260"/>
      <c r="CO61" s="260"/>
      <c r="CP61" s="260"/>
      <c r="CQ61" s="260"/>
      <c r="CR61" s="260"/>
      <c r="CS61" s="260"/>
      <c r="CT61" s="260"/>
      <c r="CU61" s="260"/>
      <c r="CV61" s="260"/>
      <c r="CW61" s="260"/>
      <c r="CX61" s="260"/>
      <c r="CY61" s="260"/>
      <c r="CZ61" s="260"/>
      <c r="DA61" s="260"/>
      <c r="DB61" s="260"/>
      <c r="DC61" s="260"/>
      <c r="DD61" s="261"/>
    </row>
    <row r="62" spans="1:108" ht="15" customHeight="1">
      <c r="A62" s="111" t="s">
        <v>218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</row>
    <row r="63" spans="1:108" ht="15" customHeight="1">
      <c r="A63" s="96"/>
      <c r="B63" s="233" t="s">
        <v>219</v>
      </c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4"/>
      <c r="AS63" s="96"/>
      <c r="AT63" s="237"/>
      <c r="AU63" s="237"/>
      <c r="AV63" s="237"/>
      <c r="AW63" s="237"/>
      <c r="AX63" s="237"/>
      <c r="AY63" s="237"/>
      <c r="AZ63" s="98"/>
      <c r="BA63" s="238" t="s">
        <v>141</v>
      </c>
      <c r="BB63" s="238"/>
      <c r="BC63" s="238"/>
      <c r="BD63" s="238"/>
      <c r="BE63" s="238"/>
      <c r="BF63" s="238"/>
      <c r="BG63" s="238"/>
      <c r="BH63" s="238"/>
      <c r="BI63" s="238"/>
      <c r="BJ63" s="238"/>
      <c r="BK63" s="238"/>
      <c r="BL63" s="238"/>
      <c r="BM63" s="238"/>
      <c r="BN63" s="238"/>
      <c r="BO63" s="238"/>
      <c r="BP63" s="238"/>
      <c r="BQ63" s="238"/>
      <c r="BR63" s="238"/>
      <c r="BS63" s="239"/>
      <c r="BT63" s="224"/>
      <c r="BU63" s="225"/>
      <c r="BV63" s="225"/>
      <c r="BW63" s="225"/>
      <c r="BX63" s="225"/>
      <c r="BY63" s="225"/>
      <c r="BZ63" s="225"/>
      <c r="CA63" s="225"/>
      <c r="CB63" s="225"/>
      <c r="CC63" s="225"/>
      <c r="CD63" s="225"/>
      <c r="CE63" s="225"/>
      <c r="CF63" s="225"/>
      <c r="CG63" s="225"/>
      <c r="CH63" s="225"/>
      <c r="CI63" s="225"/>
      <c r="CJ63" s="225"/>
      <c r="CK63" s="226"/>
      <c r="CL63" s="224"/>
      <c r="CM63" s="225"/>
      <c r="CN63" s="225"/>
      <c r="CO63" s="225"/>
      <c r="CP63" s="225"/>
      <c r="CQ63" s="225"/>
      <c r="CR63" s="225"/>
      <c r="CS63" s="225"/>
      <c r="CT63" s="225"/>
      <c r="CU63" s="225"/>
      <c r="CV63" s="225"/>
      <c r="CW63" s="225"/>
      <c r="CX63" s="225"/>
      <c r="CY63" s="225"/>
      <c r="CZ63" s="225"/>
      <c r="DA63" s="225"/>
      <c r="DB63" s="225"/>
      <c r="DC63" s="225"/>
      <c r="DD63" s="226"/>
    </row>
    <row r="64" spans="1:108" ht="15" customHeight="1">
      <c r="A64" s="97"/>
      <c r="B64" s="203" t="s">
        <v>220</v>
      </c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4"/>
      <c r="AS64" s="105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4"/>
      <c r="BT64" s="217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9"/>
      <c r="CL64" s="217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9"/>
    </row>
    <row r="65" spans="1:108" ht="15" customHeight="1">
      <c r="A65" s="115"/>
      <c r="B65" s="233" t="s">
        <v>221</v>
      </c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4"/>
      <c r="AS65" s="96"/>
      <c r="AT65" s="233" t="s">
        <v>222</v>
      </c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4"/>
      <c r="BT65" s="224"/>
      <c r="BU65" s="225"/>
      <c r="BV65" s="225"/>
      <c r="BW65" s="225"/>
      <c r="BX65" s="225"/>
      <c r="BY65" s="225"/>
      <c r="BZ65" s="225"/>
      <c r="CA65" s="225"/>
      <c r="CB65" s="225"/>
      <c r="CC65" s="225"/>
      <c r="CD65" s="225"/>
      <c r="CE65" s="225"/>
      <c r="CF65" s="225"/>
      <c r="CG65" s="225"/>
      <c r="CH65" s="225"/>
      <c r="CI65" s="225"/>
      <c r="CJ65" s="225"/>
      <c r="CK65" s="226"/>
      <c r="CL65" s="224"/>
      <c r="CM65" s="225"/>
      <c r="CN65" s="225"/>
      <c r="CO65" s="225"/>
      <c r="CP65" s="225"/>
      <c r="CQ65" s="225"/>
      <c r="CR65" s="225"/>
      <c r="CS65" s="225"/>
      <c r="CT65" s="225"/>
      <c r="CU65" s="225"/>
      <c r="CV65" s="225"/>
      <c r="CW65" s="225"/>
      <c r="CX65" s="225"/>
      <c r="CY65" s="225"/>
      <c r="CZ65" s="225"/>
      <c r="DA65" s="225"/>
      <c r="DB65" s="225"/>
      <c r="DC65" s="225"/>
      <c r="DD65" s="226"/>
    </row>
    <row r="66" spans="1:108" ht="15.75">
      <c r="A66" s="116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5"/>
      <c r="AS66" s="106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108"/>
      <c r="BT66" s="240"/>
      <c r="BU66" s="241"/>
      <c r="BV66" s="241"/>
      <c r="BW66" s="241"/>
      <c r="BX66" s="241"/>
      <c r="BY66" s="241"/>
      <c r="BZ66" s="241"/>
      <c r="CA66" s="241"/>
      <c r="CB66" s="241"/>
      <c r="CC66" s="241"/>
      <c r="CD66" s="241"/>
      <c r="CE66" s="241"/>
      <c r="CF66" s="241"/>
      <c r="CG66" s="241"/>
      <c r="CH66" s="241"/>
      <c r="CI66" s="241"/>
      <c r="CJ66" s="241"/>
      <c r="CK66" s="242"/>
      <c r="CL66" s="240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  <c r="DD66" s="242"/>
    </row>
    <row r="67" spans="1:108" ht="15.75">
      <c r="A67" s="116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5"/>
      <c r="AS67" s="106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35"/>
      <c r="BI67" s="35" t="s">
        <v>223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108"/>
      <c r="BT67" s="240"/>
      <c r="BU67" s="241"/>
      <c r="BV67" s="241"/>
      <c r="BW67" s="241"/>
      <c r="BX67" s="241"/>
      <c r="BY67" s="241"/>
      <c r="BZ67" s="241"/>
      <c r="CA67" s="241"/>
      <c r="CB67" s="241"/>
      <c r="CC67" s="241"/>
      <c r="CD67" s="241"/>
      <c r="CE67" s="241"/>
      <c r="CF67" s="241"/>
      <c r="CG67" s="241"/>
      <c r="CH67" s="241"/>
      <c r="CI67" s="241"/>
      <c r="CJ67" s="241"/>
      <c r="CK67" s="242"/>
      <c r="CL67" s="240"/>
      <c r="CM67" s="241"/>
      <c r="CN67" s="241"/>
      <c r="CO67" s="241"/>
      <c r="CP67" s="241"/>
      <c r="CQ67" s="241"/>
      <c r="CR67" s="241"/>
      <c r="CS67" s="241"/>
      <c r="CT67" s="241"/>
      <c r="CU67" s="241"/>
      <c r="CV67" s="241"/>
      <c r="CW67" s="241"/>
      <c r="CX67" s="241"/>
      <c r="CY67" s="241"/>
      <c r="CZ67" s="241"/>
      <c r="DA67" s="241"/>
      <c r="DB67" s="241"/>
      <c r="DC67" s="241"/>
      <c r="DD67" s="242"/>
    </row>
    <row r="68" spans="1:108" ht="15.75">
      <c r="A68" s="97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5"/>
      <c r="AH68" s="235"/>
      <c r="AI68" s="235"/>
      <c r="AJ68" s="235"/>
      <c r="AK68" s="235"/>
      <c r="AL68" s="235"/>
      <c r="AM68" s="235"/>
      <c r="AN68" s="235"/>
      <c r="AO68" s="235"/>
      <c r="AP68" s="235"/>
      <c r="AQ68" s="235"/>
      <c r="AR68" s="236"/>
      <c r="AS68" s="105"/>
      <c r="AT68" s="254" t="s">
        <v>224</v>
      </c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4"/>
      <c r="BQ68" s="254"/>
      <c r="BR68" s="254"/>
      <c r="BS68" s="255"/>
      <c r="BT68" s="227"/>
      <c r="BU68" s="228"/>
      <c r="BV68" s="228"/>
      <c r="BW68" s="228"/>
      <c r="BX68" s="228"/>
      <c r="BY68" s="228"/>
      <c r="BZ68" s="228"/>
      <c r="CA68" s="228"/>
      <c r="CB68" s="228"/>
      <c r="CC68" s="228"/>
      <c r="CD68" s="228"/>
      <c r="CE68" s="228"/>
      <c r="CF68" s="228"/>
      <c r="CG68" s="228"/>
      <c r="CH68" s="228"/>
      <c r="CI68" s="228"/>
      <c r="CJ68" s="228"/>
      <c r="CK68" s="229"/>
      <c r="CL68" s="227"/>
      <c r="CM68" s="228"/>
      <c r="CN68" s="228"/>
      <c r="CO68" s="228"/>
      <c r="CP68" s="228"/>
      <c r="CQ68" s="228"/>
      <c r="CR68" s="228"/>
      <c r="CS68" s="228"/>
      <c r="CT68" s="228"/>
      <c r="CU68" s="228"/>
      <c r="CV68" s="228"/>
      <c r="CW68" s="228"/>
      <c r="CX68" s="228"/>
      <c r="CY68" s="228"/>
      <c r="CZ68" s="228"/>
      <c r="DA68" s="228"/>
      <c r="DB68" s="228"/>
      <c r="DC68" s="228"/>
      <c r="DD68" s="229"/>
    </row>
    <row r="69" spans="1:108" ht="15" customHeight="1">
      <c r="A69" s="111" t="s">
        <v>225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</row>
    <row r="70" spans="1:108" ht="15" customHeight="1">
      <c r="A70" s="96"/>
      <c r="B70" s="233" t="s">
        <v>226</v>
      </c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4"/>
      <c r="AS70" s="96"/>
      <c r="AT70" s="237"/>
      <c r="AU70" s="237"/>
      <c r="AV70" s="237"/>
      <c r="AW70" s="237"/>
      <c r="AX70" s="237"/>
      <c r="AY70" s="237"/>
      <c r="AZ70" s="98"/>
      <c r="BA70" s="238" t="s">
        <v>161</v>
      </c>
      <c r="BB70" s="238"/>
      <c r="BC70" s="238"/>
      <c r="BD70" s="238"/>
      <c r="BE70" s="238"/>
      <c r="BF70" s="238"/>
      <c r="BG70" s="238"/>
      <c r="BH70" s="238"/>
      <c r="BI70" s="238"/>
      <c r="BJ70" s="238"/>
      <c r="BK70" s="238"/>
      <c r="BL70" s="238"/>
      <c r="BM70" s="238"/>
      <c r="BN70" s="238"/>
      <c r="BO70" s="238"/>
      <c r="BP70" s="238"/>
      <c r="BQ70" s="238"/>
      <c r="BR70" s="238"/>
      <c r="BS70" s="239"/>
      <c r="BT70" s="224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6"/>
      <c r="CL70" s="224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6"/>
    </row>
    <row r="71" spans="1:108" ht="15.75">
      <c r="A71" s="97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6"/>
      <c r="AS71" s="230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1"/>
      <c r="BP71" s="231"/>
      <c r="BQ71" s="231"/>
      <c r="BR71" s="231"/>
      <c r="BS71" s="232"/>
      <c r="BT71" s="227"/>
      <c r="BU71" s="228"/>
      <c r="BV71" s="228"/>
      <c r="BW71" s="228"/>
      <c r="BX71" s="228"/>
      <c r="BY71" s="228"/>
      <c r="BZ71" s="228"/>
      <c r="CA71" s="228"/>
      <c r="CB71" s="228"/>
      <c r="CC71" s="228"/>
      <c r="CD71" s="228"/>
      <c r="CE71" s="228"/>
      <c r="CF71" s="228"/>
      <c r="CG71" s="228"/>
      <c r="CH71" s="228"/>
      <c r="CI71" s="228"/>
      <c r="CJ71" s="228"/>
      <c r="CK71" s="229"/>
      <c r="CL71" s="227"/>
      <c r="CM71" s="228"/>
      <c r="CN71" s="228"/>
      <c r="CO71" s="228"/>
      <c r="CP71" s="228"/>
      <c r="CQ71" s="228"/>
      <c r="CR71" s="228"/>
      <c r="CS71" s="228"/>
      <c r="CT71" s="228"/>
      <c r="CU71" s="228"/>
      <c r="CV71" s="228"/>
      <c r="CW71" s="228"/>
      <c r="CX71" s="228"/>
      <c r="CY71" s="228"/>
      <c r="CZ71" s="228"/>
      <c r="DA71" s="228"/>
      <c r="DB71" s="228"/>
      <c r="DC71" s="228"/>
      <c r="DD71" s="229"/>
    </row>
    <row r="72" spans="1:108" ht="15" customHeight="1">
      <c r="A72" s="111" t="s">
        <v>227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</row>
    <row r="73" spans="1:108" ht="15" customHeight="1">
      <c r="A73" s="96"/>
      <c r="B73" s="233" t="s">
        <v>228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4"/>
      <c r="AS73" s="96"/>
      <c r="AT73" s="233" t="s">
        <v>229</v>
      </c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4"/>
      <c r="BT73" s="224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6"/>
      <c r="CL73" s="224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6"/>
    </row>
    <row r="74" spans="1:108" ht="15.75">
      <c r="A74" s="106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5"/>
      <c r="AS74" s="106"/>
      <c r="AT74" s="7" t="s">
        <v>230</v>
      </c>
      <c r="AU74" s="7"/>
      <c r="AV74" s="7"/>
      <c r="AW74" s="7"/>
      <c r="AX74" s="7"/>
      <c r="AY74" s="7"/>
      <c r="AZ74" s="39"/>
      <c r="BA74" s="35"/>
      <c r="BB74" s="35"/>
      <c r="BC74" s="35"/>
      <c r="BD74" s="243"/>
      <c r="BE74" s="243"/>
      <c r="BF74" s="243"/>
      <c r="BG74" s="243"/>
      <c r="BH74" s="243"/>
      <c r="BI74" s="243"/>
      <c r="BJ74" s="243"/>
      <c r="BK74" s="35"/>
      <c r="BL74" s="35" t="s">
        <v>175</v>
      </c>
      <c r="BN74" s="35"/>
      <c r="BO74" s="35"/>
      <c r="BP74" s="35"/>
      <c r="BQ74" s="35"/>
      <c r="BR74" s="35"/>
      <c r="BS74" s="108"/>
      <c r="BT74" s="240"/>
      <c r="BU74" s="241"/>
      <c r="BV74" s="241"/>
      <c r="BW74" s="241"/>
      <c r="BX74" s="241"/>
      <c r="BY74" s="241"/>
      <c r="BZ74" s="241"/>
      <c r="CA74" s="241"/>
      <c r="CB74" s="241"/>
      <c r="CC74" s="241"/>
      <c r="CD74" s="241"/>
      <c r="CE74" s="241"/>
      <c r="CF74" s="241"/>
      <c r="CG74" s="241"/>
      <c r="CH74" s="241"/>
      <c r="CI74" s="241"/>
      <c r="CJ74" s="241"/>
      <c r="CK74" s="242"/>
      <c r="CL74" s="240"/>
      <c r="CM74" s="241"/>
      <c r="CN74" s="241"/>
      <c r="CO74" s="241"/>
      <c r="CP74" s="241"/>
      <c r="CQ74" s="241"/>
      <c r="CR74" s="241"/>
      <c r="CS74" s="241"/>
      <c r="CT74" s="241"/>
      <c r="CU74" s="241"/>
      <c r="CV74" s="241"/>
      <c r="CW74" s="241"/>
      <c r="CX74" s="241"/>
      <c r="CY74" s="241"/>
      <c r="CZ74" s="241"/>
      <c r="DA74" s="241"/>
      <c r="DB74" s="241"/>
      <c r="DC74" s="241"/>
      <c r="DD74" s="242"/>
    </row>
    <row r="75" spans="1:108" ht="15" customHeight="1">
      <c r="A75" s="106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5"/>
      <c r="AS75" s="106"/>
      <c r="AT75" s="244" t="s">
        <v>231</v>
      </c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5"/>
      <c r="BT75" s="240"/>
      <c r="BU75" s="241"/>
      <c r="BV75" s="241"/>
      <c r="BW75" s="241"/>
      <c r="BX75" s="241"/>
      <c r="BY75" s="241"/>
      <c r="BZ75" s="241"/>
      <c r="CA75" s="241"/>
      <c r="CB75" s="241"/>
      <c r="CC75" s="241"/>
      <c r="CD75" s="241"/>
      <c r="CE75" s="241"/>
      <c r="CF75" s="241"/>
      <c r="CG75" s="241"/>
      <c r="CH75" s="241"/>
      <c r="CI75" s="241"/>
      <c r="CJ75" s="241"/>
      <c r="CK75" s="242"/>
      <c r="CL75" s="240"/>
      <c r="CM75" s="241"/>
      <c r="CN75" s="241"/>
      <c r="CO75" s="241"/>
      <c r="CP75" s="241"/>
      <c r="CQ75" s="241"/>
      <c r="CR75" s="241"/>
      <c r="CS75" s="241"/>
      <c r="CT75" s="241"/>
      <c r="CU75" s="241"/>
      <c r="CV75" s="241"/>
      <c r="CW75" s="241"/>
      <c r="CX75" s="241"/>
      <c r="CY75" s="241"/>
      <c r="CZ75" s="241"/>
      <c r="DA75" s="241"/>
      <c r="DB75" s="241"/>
      <c r="DC75" s="241"/>
      <c r="DD75" s="242"/>
    </row>
    <row r="76" spans="1:108" ht="15.75">
      <c r="A76" s="106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5"/>
      <c r="AS76" s="106"/>
      <c r="AT76" s="7" t="s">
        <v>174</v>
      </c>
      <c r="AU76" s="7"/>
      <c r="AV76" s="7"/>
      <c r="AW76" s="7"/>
      <c r="AX76" s="7"/>
      <c r="AY76" s="7"/>
      <c r="AZ76" s="39"/>
      <c r="BA76" s="35"/>
      <c r="BB76" s="35"/>
      <c r="BC76" s="35"/>
      <c r="BD76" s="39"/>
      <c r="BE76" s="243"/>
      <c r="BF76" s="243"/>
      <c r="BG76" s="243"/>
      <c r="BH76" s="243"/>
      <c r="BI76" s="243"/>
      <c r="BJ76" s="243"/>
      <c r="BK76" s="35"/>
      <c r="BL76" s="35" t="s">
        <v>175</v>
      </c>
      <c r="BN76" s="35"/>
      <c r="BO76" s="35"/>
      <c r="BP76" s="35"/>
      <c r="BQ76" s="35"/>
      <c r="BR76" s="35"/>
      <c r="BS76" s="108"/>
      <c r="BT76" s="240"/>
      <c r="BU76" s="241"/>
      <c r="BV76" s="241"/>
      <c r="BW76" s="241"/>
      <c r="BX76" s="241"/>
      <c r="BY76" s="241"/>
      <c r="BZ76" s="241"/>
      <c r="CA76" s="241"/>
      <c r="CB76" s="241"/>
      <c r="CC76" s="241"/>
      <c r="CD76" s="241"/>
      <c r="CE76" s="241"/>
      <c r="CF76" s="241"/>
      <c r="CG76" s="241"/>
      <c r="CH76" s="241"/>
      <c r="CI76" s="241"/>
      <c r="CJ76" s="241"/>
      <c r="CK76" s="242"/>
      <c r="CL76" s="240"/>
      <c r="CM76" s="241"/>
      <c r="CN76" s="241"/>
      <c r="CO76" s="241"/>
      <c r="CP76" s="241"/>
      <c r="CQ76" s="241"/>
      <c r="CR76" s="241"/>
      <c r="CS76" s="241"/>
      <c r="CT76" s="241"/>
      <c r="CU76" s="241"/>
      <c r="CV76" s="241"/>
      <c r="CW76" s="241"/>
      <c r="CX76" s="241"/>
      <c r="CY76" s="241"/>
      <c r="CZ76" s="241"/>
      <c r="DA76" s="241"/>
      <c r="DB76" s="241"/>
      <c r="DC76" s="241"/>
      <c r="DD76" s="242"/>
    </row>
    <row r="77" spans="1:108" ht="15" customHeight="1">
      <c r="A77" s="106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5"/>
      <c r="AS77" s="106"/>
      <c r="AT77" s="244" t="s">
        <v>232</v>
      </c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5"/>
      <c r="BT77" s="240"/>
      <c r="BU77" s="241"/>
      <c r="BV77" s="241"/>
      <c r="BW77" s="241"/>
      <c r="BX77" s="241"/>
      <c r="BY77" s="241"/>
      <c r="BZ77" s="241"/>
      <c r="CA77" s="241"/>
      <c r="CB77" s="241"/>
      <c r="CC77" s="241"/>
      <c r="CD77" s="241"/>
      <c r="CE77" s="241"/>
      <c r="CF77" s="241"/>
      <c r="CG77" s="241"/>
      <c r="CH77" s="241"/>
      <c r="CI77" s="241"/>
      <c r="CJ77" s="241"/>
      <c r="CK77" s="242"/>
      <c r="CL77" s="240"/>
      <c r="CM77" s="241"/>
      <c r="CN77" s="241"/>
      <c r="CO77" s="241"/>
      <c r="CP77" s="241"/>
      <c r="CQ77" s="241"/>
      <c r="CR77" s="241"/>
      <c r="CS77" s="241"/>
      <c r="CT77" s="241"/>
      <c r="CU77" s="241"/>
      <c r="CV77" s="241"/>
      <c r="CW77" s="241"/>
      <c r="CX77" s="241"/>
      <c r="CY77" s="241"/>
      <c r="CZ77" s="241"/>
      <c r="DA77" s="241"/>
      <c r="DB77" s="241"/>
      <c r="DC77" s="241"/>
      <c r="DD77" s="242"/>
    </row>
    <row r="78" spans="1:108" ht="15.75">
      <c r="A78" s="106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5"/>
      <c r="AS78" s="106"/>
      <c r="AT78" s="7" t="s">
        <v>233</v>
      </c>
      <c r="AU78" s="7"/>
      <c r="AV78" s="7"/>
      <c r="AW78" s="7"/>
      <c r="AX78" s="7"/>
      <c r="AY78" s="7"/>
      <c r="AZ78" s="39"/>
      <c r="BA78" s="35"/>
      <c r="BB78" s="35"/>
      <c r="BC78" s="35"/>
      <c r="BD78" s="39"/>
      <c r="BE78" s="243"/>
      <c r="BF78" s="243"/>
      <c r="BG78" s="243"/>
      <c r="BH78" s="243"/>
      <c r="BI78" s="243"/>
      <c r="BJ78" s="243"/>
      <c r="BK78" s="35"/>
      <c r="BL78" s="35" t="s">
        <v>175</v>
      </c>
      <c r="BN78" s="35"/>
      <c r="BO78" s="35"/>
      <c r="BP78" s="35"/>
      <c r="BQ78" s="35"/>
      <c r="BR78" s="35"/>
      <c r="BS78" s="108"/>
      <c r="BT78" s="240"/>
      <c r="BU78" s="241"/>
      <c r="BV78" s="241"/>
      <c r="BW78" s="241"/>
      <c r="BX78" s="241"/>
      <c r="BY78" s="241"/>
      <c r="BZ78" s="241"/>
      <c r="CA78" s="241"/>
      <c r="CB78" s="241"/>
      <c r="CC78" s="241"/>
      <c r="CD78" s="241"/>
      <c r="CE78" s="241"/>
      <c r="CF78" s="241"/>
      <c r="CG78" s="241"/>
      <c r="CH78" s="241"/>
      <c r="CI78" s="241"/>
      <c r="CJ78" s="241"/>
      <c r="CK78" s="242"/>
      <c r="CL78" s="240"/>
      <c r="CM78" s="241"/>
      <c r="CN78" s="241"/>
      <c r="CO78" s="241"/>
      <c r="CP78" s="241"/>
      <c r="CQ78" s="241"/>
      <c r="CR78" s="241"/>
      <c r="CS78" s="241"/>
      <c r="CT78" s="241"/>
      <c r="CU78" s="241"/>
      <c r="CV78" s="241"/>
      <c r="CW78" s="241"/>
      <c r="CX78" s="241"/>
      <c r="CY78" s="241"/>
      <c r="CZ78" s="241"/>
      <c r="DA78" s="241"/>
      <c r="DB78" s="241"/>
      <c r="DC78" s="241"/>
      <c r="DD78" s="242"/>
    </row>
    <row r="79" spans="1:108" ht="15" customHeight="1">
      <c r="A79" s="106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5"/>
      <c r="AS79" s="106"/>
      <c r="AT79" s="244" t="s">
        <v>234</v>
      </c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  <c r="BK79" s="244"/>
      <c r="BL79" s="244"/>
      <c r="BM79" s="244"/>
      <c r="BN79" s="244"/>
      <c r="BO79" s="244"/>
      <c r="BP79" s="244"/>
      <c r="BQ79" s="244"/>
      <c r="BR79" s="244"/>
      <c r="BS79" s="245"/>
      <c r="BT79" s="240"/>
      <c r="BU79" s="241"/>
      <c r="BV79" s="241"/>
      <c r="BW79" s="241"/>
      <c r="BX79" s="241"/>
      <c r="BY79" s="241"/>
      <c r="BZ79" s="241"/>
      <c r="CA79" s="241"/>
      <c r="CB79" s="241"/>
      <c r="CC79" s="241"/>
      <c r="CD79" s="241"/>
      <c r="CE79" s="241"/>
      <c r="CF79" s="241"/>
      <c r="CG79" s="241"/>
      <c r="CH79" s="241"/>
      <c r="CI79" s="241"/>
      <c r="CJ79" s="241"/>
      <c r="CK79" s="242"/>
      <c r="CL79" s="240"/>
      <c r="CM79" s="241"/>
      <c r="CN79" s="241"/>
      <c r="CO79" s="241"/>
      <c r="CP79" s="241"/>
      <c r="CQ79" s="241"/>
      <c r="CR79" s="241"/>
      <c r="CS79" s="241"/>
      <c r="CT79" s="241"/>
      <c r="CU79" s="241"/>
      <c r="CV79" s="241"/>
      <c r="CW79" s="241"/>
      <c r="CX79" s="241"/>
      <c r="CY79" s="241"/>
      <c r="CZ79" s="241"/>
      <c r="DA79" s="241"/>
      <c r="DB79" s="241"/>
      <c r="DC79" s="241"/>
      <c r="DD79" s="242"/>
    </row>
    <row r="80" spans="1:108" ht="15.75">
      <c r="A80" s="106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5"/>
      <c r="AS80" s="106"/>
      <c r="AT80" s="243"/>
      <c r="AU80" s="243"/>
      <c r="AV80" s="243"/>
      <c r="AW80" s="243"/>
      <c r="AX80" s="243"/>
      <c r="AY80" s="243"/>
      <c r="AZ80" s="39"/>
      <c r="BA80" s="250" t="s">
        <v>161</v>
      </c>
      <c r="BB80" s="250"/>
      <c r="BC80" s="250"/>
      <c r="BD80" s="250"/>
      <c r="BE80" s="250"/>
      <c r="BF80" s="250"/>
      <c r="BG80" s="250"/>
      <c r="BH80" s="250"/>
      <c r="BI80" s="250"/>
      <c r="BJ80" s="250"/>
      <c r="BK80" s="250"/>
      <c r="BL80" s="250"/>
      <c r="BM80" s="250"/>
      <c r="BN80" s="250"/>
      <c r="BO80" s="250"/>
      <c r="BP80" s="250"/>
      <c r="BQ80" s="250"/>
      <c r="BR80" s="250"/>
      <c r="BS80" s="251"/>
      <c r="BT80" s="240"/>
      <c r="BU80" s="241"/>
      <c r="BV80" s="241"/>
      <c r="BW80" s="241"/>
      <c r="BX80" s="241"/>
      <c r="BY80" s="241"/>
      <c r="BZ80" s="241"/>
      <c r="CA80" s="241"/>
      <c r="CB80" s="241"/>
      <c r="CC80" s="241"/>
      <c r="CD80" s="241"/>
      <c r="CE80" s="241"/>
      <c r="CF80" s="241"/>
      <c r="CG80" s="241"/>
      <c r="CH80" s="241"/>
      <c r="CI80" s="241"/>
      <c r="CJ80" s="241"/>
      <c r="CK80" s="242"/>
      <c r="CL80" s="240"/>
      <c r="CM80" s="241"/>
      <c r="CN80" s="241"/>
      <c r="CO80" s="241"/>
      <c r="CP80" s="241"/>
      <c r="CQ80" s="241"/>
      <c r="CR80" s="241"/>
      <c r="CS80" s="241"/>
      <c r="CT80" s="241"/>
      <c r="CU80" s="241"/>
      <c r="CV80" s="241"/>
      <c r="CW80" s="241"/>
      <c r="CX80" s="241"/>
      <c r="CY80" s="241"/>
      <c r="CZ80" s="241"/>
      <c r="DA80" s="241"/>
      <c r="DB80" s="241"/>
      <c r="DC80" s="241"/>
      <c r="DD80" s="242"/>
    </row>
    <row r="81" spans="1:108" ht="15.75">
      <c r="A81" s="97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R81" s="236"/>
      <c r="AS81" s="105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4"/>
      <c r="BT81" s="227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9"/>
      <c r="CL81" s="227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9"/>
    </row>
    <row r="82" spans="1:108" ht="31.5" customHeight="1">
      <c r="A82" s="97"/>
      <c r="B82" s="203" t="s">
        <v>235</v>
      </c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4"/>
      <c r="AS82" s="105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3"/>
      <c r="BQ82" s="203"/>
      <c r="BR82" s="203"/>
      <c r="BS82" s="204"/>
      <c r="BT82" s="217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8"/>
      <c r="CF82" s="218"/>
      <c r="CG82" s="218"/>
      <c r="CH82" s="218"/>
      <c r="CI82" s="218"/>
      <c r="CJ82" s="218"/>
      <c r="CK82" s="219"/>
      <c r="CL82" s="217"/>
      <c r="CM82" s="218"/>
      <c r="CN82" s="218"/>
      <c r="CO82" s="218"/>
      <c r="CP82" s="218"/>
      <c r="CQ82" s="218"/>
      <c r="CR82" s="218"/>
      <c r="CS82" s="218"/>
      <c r="CT82" s="218"/>
      <c r="CU82" s="218"/>
      <c r="CV82" s="218"/>
      <c r="CW82" s="218"/>
      <c r="CX82" s="218"/>
      <c r="CY82" s="218"/>
      <c r="CZ82" s="218"/>
      <c r="DA82" s="218"/>
      <c r="DB82" s="218"/>
      <c r="DC82" s="218"/>
      <c r="DD82" s="219"/>
    </row>
    <row r="83" spans="1:108" ht="33" customHeight="1">
      <c r="A83" s="96"/>
      <c r="B83" s="233" t="s">
        <v>236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4"/>
      <c r="AS83" s="96"/>
      <c r="AT83" s="233" t="s">
        <v>237</v>
      </c>
      <c r="AU83" s="233"/>
      <c r="AV83" s="233"/>
      <c r="AW83" s="233"/>
      <c r="AX83" s="233"/>
      <c r="AY83" s="233"/>
      <c r="AZ83" s="233"/>
      <c r="BA83" s="233"/>
      <c r="BB83" s="233"/>
      <c r="BC83" s="233"/>
      <c r="BD83" s="233"/>
      <c r="BE83" s="233"/>
      <c r="BF83" s="233"/>
      <c r="BG83" s="233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4"/>
      <c r="BT83" s="224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6"/>
      <c r="CL83" s="224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6"/>
    </row>
    <row r="84" spans="1:108" ht="15.75">
      <c r="A84" s="106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5"/>
      <c r="AS84" s="106"/>
      <c r="AT84" s="7" t="s">
        <v>238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43"/>
      <c r="BK84" s="243"/>
      <c r="BL84" s="243"/>
      <c r="BM84" s="243"/>
      <c r="BN84" s="7"/>
      <c r="BO84" s="7" t="s">
        <v>51</v>
      </c>
      <c r="BP84" s="7"/>
      <c r="BQ84" s="7"/>
      <c r="BR84" s="7"/>
      <c r="BS84" s="117"/>
      <c r="BT84" s="240"/>
      <c r="BU84" s="241"/>
      <c r="BV84" s="241"/>
      <c r="BW84" s="241"/>
      <c r="BX84" s="241"/>
      <c r="BY84" s="241"/>
      <c r="BZ84" s="241"/>
      <c r="CA84" s="241"/>
      <c r="CB84" s="241"/>
      <c r="CC84" s="241"/>
      <c r="CD84" s="241"/>
      <c r="CE84" s="241"/>
      <c r="CF84" s="241"/>
      <c r="CG84" s="241"/>
      <c r="CH84" s="241"/>
      <c r="CI84" s="241"/>
      <c r="CJ84" s="241"/>
      <c r="CK84" s="242"/>
      <c r="CL84" s="240"/>
      <c r="CM84" s="241"/>
      <c r="CN84" s="241"/>
      <c r="CO84" s="241"/>
      <c r="CP84" s="241"/>
      <c r="CQ84" s="241"/>
      <c r="CR84" s="241"/>
      <c r="CS84" s="241"/>
      <c r="CT84" s="241"/>
      <c r="CU84" s="241"/>
      <c r="CV84" s="241"/>
      <c r="CW84" s="241"/>
      <c r="CX84" s="241"/>
      <c r="CY84" s="241"/>
      <c r="CZ84" s="241"/>
      <c r="DA84" s="241"/>
      <c r="DB84" s="241"/>
      <c r="DC84" s="241"/>
      <c r="DD84" s="242"/>
    </row>
    <row r="85" spans="1:108" ht="15.75">
      <c r="A85" s="97"/>
      <c r="B85" s="235"/>
      <c r="C85" s="235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  <c r="R85" s="235"/>
      <c r="S85" s="235"/>
      <c r="T85" s="235"/>
      <c r="U85" s="235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6"/>
      <c r="AS85" s="105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4"/>
      <c r="BT85" s="227"/>
      <c r="BU85" s="228"/>
      <c r="BV85" s="228"/>
      <c r="BW85" s="228"/>
      <c r="BX85" s="228"/>
      <c r="BY85" s="228"/>
      <c r="BZ85" s="228"/>
      <c r="CA85" s="228"/>
      <c r="CB85" s="228"/>
      <c r="CC85" s="228"/>
      <c r="CD85" s="228"/>
      <c r="CE85" s="228"/>
      <c r="CF85" s="228"/>
      <c r="CG85" s="228"/>
      <c r="CH85" s="228"/>
      <c r="CI85" s="228"/>
      <c r="CJ85" s="228"/>
      <c r="CK85" s="229"/>
      <c r="CL85" s="227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9"/>
    </row>
    <row r="86" spans="1:108" ht="15.75">
      <c r="A86" s="111" t="s">
        <v>239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</row>
    <row r="87" spans="1:108" ht="15" customHeight="1">
      <c r="A87" s="96"/>
      <c r="B87" s="233" t="s">
        <v>240</v>
      </c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4"/>
      <c r="AS87" s="96"/>
      <c r="AT87" s="233" t="s">
        <v>241</v>
      </c>
      <c r="AU87" s="233"/>
      <c r="AV87" s="233"/>
      <c r="AW87" s="233"/>
      <c r="AX87" s="233"/>
      <c r="AY87" s="233"/>
      <c r="AZ87" s="233"/>
      <c r="BA87" s="233"/>
      <c r="BB87" s="233"/>
      <c r="BC87" s="233"/>
      <c r="BD87" s="233"/>
      <c r="BE87" s="233"/>
      <c r="BF87" s="233"/>
      <c r="BG87" s="233"/>
      <c r="BH87" s="233"/>
      <c r="BI87" s="233"/>
      <c r="BJ87" s="233"/>
      <c r="BK87" s="233"/>
      <c r="BL87" s="233"/>
      <c r="BM87" s="233"/>
      <c r="BN87" s="233"/>
      <c r="BO87" s="233"/>
      <c r="BP87" s="233"/>
      <c r="BQ87" s="233"/>
      <c r="BR87" s="233"/>
      <c r="BS87" s="234"/>
      <c r="BT87" s="224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6"/>
      <c r="CL87" s="224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6"/>
    </row>
    <row r="88" spans="1:108" ht="15" customHeight="1">
      <c r="A88" s="106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5"/>
      <c r="AS88" s="106"/>
      <c r="AT88" s="7" t="s">
        <v>165</v>
      </c>
      <c r="AU88" s="7"/>
      <c r="AV88" s="7"/>
      <c r="AW88" s="7"/>
      <c r="AX88" s="7"/>
      <c r="AY88" s="7"/>
      <c r="AZ88" s="39"/>
      <c r="BA88" s="35"/>
      <c r="BB88" s="35"/>
      <c r="BC88" s="35"/>
      <c r="BD88" s="243"/>
      <c r="BE88" s="243"/>
      <c r="BF88" s="243"/>
      <c r="BG88" s="243"/>
      <c r="BH88" s="243"/>
      <c r="BI88" s="243"/>
      <c r="BJ88" s="243"/>
      <c r="BK88" s="35" t="s">
        <v>242</v>
      </c>
      <c r="BL88" s="35"/>
      <c r="BM88" s="35"/>
      <c r="BN88" s="35"/>
      <c r="BO88" s="35"/>
      <c r="BP88" s="35"/>
      <c r="BQ88" s="35"/>
      <c r="BR88" s="35"/>
      <c r="BS88" s="108"/>
      <c r="BT88" s="240"/>
      <c r="BU88" s="241"/>
      <c r="BV88" s="241"/>
      <c r="BW88" s="241"/>
      <c r="BX88" s="241"/>
      <c r="BY88" s="241"/>
      <c r="BZ88" s="241"/>
      <c r="CA88" s="241"/>
      <c r="CB88" s="241"/>
      <c r="CC88" s="241"/>
      <c r="CD88" s="241"/>
      <c r="CE88" s="241"/>
      <c r="CF88" s="241"/>
      <c r="CG88" s="241"/>
      <c r="CH88" s="241"/>
      <c r="CI88" s="241"/>
      <c r="CJ88" s="241"/>
      <c r="CK88" s="242"/>
      <c r="CL88" s="240"/>
      <c r="CM88" s="241"/>
      <c r="CN88" s="241"/>
      <c r="CO88" s="241"/>
      <c r="CP88" s="241"/>
      <c r="CQ88" s="241"/>
      <c r="CR88" s="241"/>
      <c r="CS88" s="241"/>
      <c r="CT88" s="241"/>
      <c r="CU88" s="241"/>
      <c r="CV88" s="241"/>
      <c r="CW88" s="241"/>
      <c r="CX88" s="241"/>
      <c r="CY88" s="241"/>
      <c r="CZ88" s="241"/>
      <c r="DA88" s="241"/>
      <c r="DB88" s="241"/>
      <c r="DC88" s="241"/>
      <c r="DD88" s="242"/>
    </row>
    <row r="89" spans="1:108" ht="15.75">
      <c r="A89" s="106"/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5"/>
      <c r="AS89" s="106"/>
      <c r="AT89" s="244" t="s">
        <v>243</v>
      </c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5"/>
      <c r="BT89" s="240"/>
      <c r="BU89" s="241"/>
      <c r="BV89" s="241"/>
      <c r="BW89" s="241"/>
      <c r="BX89" s="241"/>
      <c r="BY89" s="241"/>
      <c r="BZ89" s="241"/>
      <c r="CA89" s="241"/>
      <c r="CB89" s="241"/>
      <c r="CC89" s="241"/>
      <c r="CD89" s="241"/>
      <c r="CE89" s="241"/>
      <c r="CF89" s="241"/>
      <c r="CG89" s="241"/>
      <c r="CH89" s="241"/>
      <c r="CI89" s="241"/>
      <c r="CJ89" s="241"/>
      <c r="CK89" s="242"/>
      <c r="CL89" s="240"/>
      <c r="CM89" s="241"/>
      <c r="CN89" s="241"/>
      <c r="CO89" s="241"/>
      <c r="CP89" s="241"/>
      <c r="CQ89" s="241"/>
      <c r="CR89" s="241"/>
      <c r="CS89" s="241"/>
      <c r="CT89" s="241"/>
      <c r="CU89" s="241"/>
      <c r="CV89" s="241"/>
      <c r="CW89" s="241"/>
      <c r="CX89" s="241"/>
      <c r="CY89" s="241"/>
      <c r="CZ89" s="241"/>
      <c r="DA89" s="241"/>
      <c r="DB89" s="241"/>
      <c r="DC89" s="241"/>
      <c r="DD89" s="242"/>
    </row>
    <row r="90" spans="1:108" ht="15" customHeight="1">
      <c r="A90" s="106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5"/>
      <c r="AS90" s="106"/>
      <c r="AT90" s="243"/>
      <c r="AU90" s="243"/>
      <c r="AV90" s="243"/>
      <c r="AW90" s="243"/>
      <c r="AX90" s="243"/>
      <c r="AY90" s="243"/>
      <c r="AZ90" s="243"/>
      <c r="BA90" s="35"/>
      <c r="BB90" s="248" t="s">
        <v>244</v>
      </c>
      <c r="BC90" s="248"/>
      <c r="BD90" s="248"/>
      <c r="BE90" s="248"/>
      <c r="BF90" s="248"/>
      <c r="BG90" s="248"/>
      <c r="BH90" s="248"/>
      <c r="BI90" s="248"/>
      <c r="BJ90" s="248"/>
      <c r="BK90" s="248"/>
      <c r="BL90" s="248"/>
      <c r="BM90" s="248"/>
      <c r="BN90" s="248"/>
      <c r="BO90" s="248"/>
      <c r="BP90" s="248"/>
      <c r="BQ90" s="248"/>
      <c r="BR90" s="248"/>
      <c r="BS90" s="249"/>
      <c r="BT90" s="240"/>
      <c r="BU90" s="241"/>
      <c r="BV90" s="241"/>
      <c r="BW90" s="241"/>
      <c r="BX90" s="241"/>
      <c r="BY90" s="241"/>
      <c r="BZ90" s="241"/>
      <c r="CA90" s="241"/>
      <c r="CB90" s="241"/>
      <c r="CC90" s="241"/>
      <c r="CD90" s="241"/>
      <c r="CE90" s="241"/>
      <c r="CF90" s="241"/>
      <c r="CG90" s="241"/>
      <c r="CH90" s="241"/>
      <c r="CI90" s="241"/>
      <c r="CJ90" s="241"/>
      <c r="CK90" s="242"/>
      <c r="CL90" s="240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2"/>
    </row>
    <row r="91" spans="1:108" ht="15.75">
      <c r="A91" s="106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5"/>
      <c r="AS91" s="106"/>
      <c r="AT91" s="244" t="s">
        <v>245</v>
      </c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5"/>
      <c r="BT91" s="240"/>
      <c r="BU91" s="241"/>
      <c r="BV91" s="241"/>
      <c r="BW91" s="241"/>
      <c r="BX91" s="241"/>
      <c r="BY91" s="241"/>
      <c r="BZ91" s="241"/>
      <c r="CA91" s="241"/>
      <c r="CB91" s="241"/>
      <c r="CC91" s="241"/>
      <c r="CD91" s="241"/>
      <c r="CE91" s="241"/>
      <c r="CF91" s="241"/>
      <c r="CG91" s="241"/>
      <c r="CH91" s="241"/>
      <c r="CI91" s="241"/>
      <c r="CJ91" s="241"/>
      <c r="CK91" s="242"/>
      <c r="CL91" s="240"/>
      <c r="CM91" s="241"/>
      <c r="CN91" s="241"/>
      <c r="CO91" s="241"/>
      <c r="CP91" s="241"/>
      <c r="CQ91" s="241"/>
      <c r="CR91" s="241"/>
      <c r="CS91" s="241"/>
      <c r="CT91" s="241"/>
      <c r="CU91" s="241"/>
      <c r="CV91" s="241"/>
      <c r="CW91" s="241"/>
      <c r="CX91" s="241"/>
      <c r="CY91" s="241"/>
      <c r="CZ91" s="241"/>
      <c r="DA91" s="241"/>
      <c r="DB91" s="241"/>
      <c r="DC91" s="241"/>
      <c r="DD91" s="242"/>
    </row>
    <row r="92" spans="1:108" ht="15" customHeight="1">
      <c r="A92" s="106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5"/>
      <c r="AS92" s="106"/>
      <c r="AT92" s="7" t="s">
        <v>165</v>
      </c>
      <c r="AU92" s="7"/>
      <c r="AV92" s="7"/>
      <c r="AW92" s="7"/>
      <c r="AX92" s="7"/>
      <c r="AY92" s="7"/>
      <c r="AZ92" s="39"/>
      <c r="BA92" s="35"/>
      <c r="BB92" s="35"/>
      <c r="BC92" s="35"/>
      <c r="BD92" s="243"/>
      <c r="BE92" s="243"/>
      <c r="BF92" s="243"/>
      <c r="BG92" s="243"/>
      <c r="BH92" s="243"/>
      <c r="BI92" s="243"/>
      <c r="BJ92" s="243"/>
      <c r="BK92" s="35" t="s">
        <v>246</v>
      </c>
      <c r="BL92" s="35"/>
      <c r="BM92" s="35"/>
      <c r="BN92" s="35"/>
      <c r="BO92" s="35"/>
      <c r="BP92" s="35"/>
      <c r="BQ92" s="35"/>
      <c r="BR92" s="35"/>
      <c r="BS92" s="108"/>
      <c r="BT92" s="240"/>
      <c r="BU92" s="241"/>
      <c r="BV92" s="241"/>
      <c r="BW92" s="241"/>
      <c r="BX92" s="241"/>
      <c r="BY92" s="241"/>
      <c r="BZ92" s="241"/>
      <c r="CA92" s="241"/>
      <c r="CB92" s="241"/>
      <c r="CC92" s="241"/>
      <c r="CD92" s="241"/>
      <c r="CE92" s="241"/>
      <c r="CF92" s="241"/>
      <c r="CG92" s="241"/>
      <c r="CH92" s="241"/>
      <c r="CI92" s="241"/>
      <c r="CJ92" s="241"/>
      <c r="CK92" s="242"/>
      <c r="CL92" s="240"/>
      <c r="CM92" s="241"/>
      <c r="CN92" s="241"/>
      <c r="CO92" s="241"/>
      <c r="CP92" s="241"/>
      <c r="CQ92" s="241"/>
      <c r="CR92" s="241"/>
      <c r="CS92" s="241"/>
      <c r="CT92" s="241"/>
      <c r="CU92" s="241"/>
      <c r="CV92" s="241"/>
      <c r="CW92" s="241"/>
      <c r="CX92" s="241"/>
      <c r="CY92" s="241"/>
      <c r="CZ92" s="241"/>
      <c r="DA92" s="241"/>
      <c r="DB92" s="241"/>
      <c r="DC92" s="241"/>
      <c r="DD92" s="242"/>
    </row>
    <row r="93" spans="1:108" ht="15.75">
      <c r="A93" s="105"/>
      <c r="B93" s="235"/>
      <c r="C93" s="235"/>
      <c r="D93" s="235"/>
      <c r="E93" s="235"/>
      <c r="F93" s="235"/>
      <c r="G93" s="235"/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235"/>
      <c r="U93" s="235"/>
      <c r="V93" s="235"/>
      <c r="W93" s="235"/>
      <c r="X93" s="235"/>
      <c r="Y93" s="235"/>
      <c r="Z93" s="235"/>
      <c r="AA93" s="235"/>
      <c r="AB93" s="235"/>
      <c r="AC93" s="235"/>
      <c r="AD93" s="235"/>
      <c r="AE93" s="235"/>
      <c r="AF93" s="235"/>
      <c r="AG93" s="235"/>
      <c r="AH93" s="235"/>
      <c r="AI93" s="235"/>
      <c r="AJ93" s="235"/>
      <c r="AK93" s="235"/>
      <c r="AL93" s="235"/>
      <c r="AM93" s="235"/>
      <c r="AN93" s="235"/>
      <c r="AO93" s="235"/>
      <c r="AP93" s="235"/>
      <c r="AQ93" s="235"/>
      <c r="AR93" s="236"/>
      <c r="AS93" s="105"/>
      <c r="AT93" s="235" t="s">
        <v>247</v>
      </c>
      <c r="AU93" s="235"/>
      <c r="AV93" s="235"/>
      <c r="AW93" s="235"/>
      <c r="AX93" s="235"/>
      <c r="AY93" s="235"/>
      <c r="AZ93" s="235"/>
      <c r="BA93" s="235"/>
      <c r="BB93" s="235"/>
      <c r="BC93" s="235"/>
      <c r="BD93" s="235"/>
      <c r="BE93" s="235"/>
      <c r="BF93" s="235"/>
      <c r="BG93" s="235"/>
      <c r="BH93" s="235"/>
      <c r="BI93" s="235"/>
      <c r="BJ93" s="235"/>
      <c r="BK93" s="235"/>
      <c r="BL93" s="235"/>
      <c r="BM93" s="235"/>
      <c r="BN93" s="235"/>
      <c r="BO93" s="235"/>
      <c r="BP93" s="235"/>
      <c r="BQ93" s="235"/>
      <c r="BR93" s="235"/>
      <c r="BS93" s="236"/>
      <c r="BT93" s="227"/>
      <c r="BU93" s="228"/>
      <c r="BV93" s="228"/>
      <c r="BW93" s="228"/>
      <c r="BX93" s="228"/>
      <c r="BY93" s="228"/>
      <c r="BZ93" s="228"/>
      <c r="CA93" s="228"/>
      <c r="CB93" s="228"/>
      <c r="CC93" s="228"/>
      <c r="CD93" s="228"/>
      <c r="CE93" s="228"/>
      <c r="CF93" s="228"/>
      <c r="CG93" s="228"/>
      <c r="CH93" s="228"/>
      <c r="CI93" s="228"/>
      <c r="CJ93" s="228"/>
      <c r="CK93" s="229"/>
      <c r="CL93" s="227"/>
      <c r="CM93" s="228"/>
      <c r="CN93" s="228"/>
      <c r="CO93" s="228"/>
      <c r="CP93" s="228"/>
      <c r="CQ93" s="228"/>
      <c r="CR93" s="228"/>
      <c r="CS93" s="228"/>
      <c r="CT93" s="228"/>
      <c r="CU93" s="228"/>
      <c r="CV93" s="228"/>
      <c r="CW93" s="228"/>
      <c r="CX93" s="228"/>
      <c r="CY93" s="228"/>
      <c r="CZ93" s="228"/>
      <c r="DA93" s="228"/>
      <c r="DB93" s="228"/>
      <c r="DC93" s="228"/>
      <c r="DD93" s="229"/>
    </row>
    <row r="94" spans="1:108" ht="15" customHeight="1">
      <c r="A94" s="96"/>
      <c r="B94" s="233" t="s">
        <v>248</v>
      </c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4"/>
      <c r="AS94" s="96"/>
      <c r="AT94" s="233" t="s">
        <v>249</v>
      </c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N94" s="233"/>
      <c r="BO94" s="233"/>
      <c r="BP94" s="233"/>
      <c r="BQ94" s="233"/>
      <c r="BR94" s="233"/>
      <c r="BS94" s="234"/>
      <c r="BT94" s="224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6"/>
      <c r="CL94" s="224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6"/>
    </row>
    <row r="95" spans="1:108" ht="15" customHeight="1">
      <c r="A95" s="106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5"/>
      <c r="AS95" s="106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3"/>
      <c r="BF95" s="7"/>
      <c r="BG95" s="7" t="s">
        <v>250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17"/>
      <c r="BT95" s="240"/>
      <c r="BU95" s="241"/>
      <c r="BV95" s="241"/>
      <c r="BW95" s="241"/>
      <c r="BX95" s="241"/>
      <c r="BY95" s="241"/>
      <c r="BZ95" s="241"/>
      <c r="CA95" s="241"/>
      <c r="CB95" s="241"/>
      <c r="CC95" s="241"/>
      <c r="CD95" s="241"/>
      <c r="CE95" s="241"/>
      <c r="CF95" s="241"/>
      <c r="CG95" s="241"/>
      <c r="CH95" s="241"/>
      <c r="CI95" s="241"/>
      <c r="CJ95" s="241"/>
      <c r="CK95" s="242"/>
      <c r="CL95" s="240"/>
      <c r="CM95" s="241"/>
      <c r="CN95" s="241"/>
      <c r="CO95" s="241"/>
      <c r="CP95" s="241"/>
      <c r="CQ95" s="241"/>
      <c r="CR95" s="241"/>
      <c r="CS95" s="241"/>
      <c r="CT95" s="241"/>
      <c r="CU95" s="241"/>
      <c r="CV95" s="241"/>
      <c r="CW95" s="241"/>
      <c r="CX95" s="241"/>
      <c r="CY95" s="241"/>
      <c r="CZ95" s="241"/>
      <c r="DA95" s="241"/>
      <c r="DB95" s="241"/>
      <c r="DC95" s="241"/>
      <c r="DD95" s="242"/>
    </row>
    <row r="96" spans="1:108" ht="15.75">
      <c r="A96" s="106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5"/>
      <c r="AS96" s="106"/>
      <c r="AT96" s="244" t="s">
        <v>251</v>
      </c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  <c r="BS96" s="245"/>
      <c r="BT96" s="240"/>
      <c r="BU96" s="241"/>
      <c r="BV96" s="241"/>
      <c r="BW96" s="241"/>
      <c r="BX96" s="241"/>
      <c r="BY96" s="241"/>
      <c r="BZ96" s="241"/>
      <c r="CA96" s="241"/>
      <c r="CB96" s="241"/>
      <c r="CC96" s="241"/>
      <c r="CD96" s="241"/>
      <c r="CE96" s="241"/>
      <c r="CF96" s="241"/>
      <c r="CG96" s="241"/>
      <c r="CH96" s="241"/>
      <c r="CI96" s="241"/>
      <c r="CJ96" s="241"/>
      <c r="CK96" s="242"/>
      <c r="CL96" s="240"/>
      <c r="CM96" s="241"/>
      <c r="CN96" s="241"/>
      <c r="CO96" s="241"/>
      <c r="CP96" s="241"/>
      <c r="CQ96" s="241"/>
      <c r="CR96" s="241"/>
      <c r="CS96" s="241"/>
      <c r="CT96" s="241"/>
      <c r="CU96" s="241"/>
      <c r="CV96" s="241"/>
      <c r="CW96" s="241"/>
      <c r="CX96" s="241"/>
      <c r="CY96" s="241"/>
      <c r="CZ96" s="241"/>
      <c r="DA96" s="241"/>
      <c r="DB96" s="241"/>
      <c r="DC96" s="241"/>
      <c r="DD96" s="242"/>
    </row>
    <row r="97" spans="1:108" ht="15" customHeight="1">
      <c r="A97" s="106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  <c r="AJ97" s="244"/>
      <c r="AK97" s="244"/>
      <c r="AL97" s="244"/>
      <c r="AM97" s="244"/>
      <c r="AN97" s="244"/>
      <c r="AO97" s="244"/>
      <c r="AP97" s="244"/>
      <c r="AQ97" s="244"/>
      <c r="AR97" s="245"/>
      <c r="AS97" s="106"/>
      <c r="AT97" s="243"/>
      <c r="AU97" s="243"/>
      <c r="AV97" s="243"/>
      <c r="AW97" s="243"/>
      <c r="AX97" s="243"/>
      <c r="AY97" s="243"/>
      <c r="AZ97" s="243"/>
      <c r="BA97" s="243"/>
      <c r="BB97" s="243"/>
      <c r="BC97" s="243"/>
      <c r="BD97" s="243"/>
      <c r="BE97" s="243"/>
      <c r="BF97" s="39"/>
      <c r="BG97" s="246" t="s">
        <v>252</v>
      </c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7"/>
      <c r="BT97" s="240"/>
      <c r="BU97" s="241"/>
      <c r="BV97" s="241"/>
      <c r="BW97" s="241"/>
      <c r="BX97" s="241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1"/>
      <c r="CK97" s="242"/>
      <c r="CL97" s="240"/>
      <c r="CM97" s="241"/>
      <c r="CN97" s="241"/>
      <c r="CO97" s="241"/>
      <c r="CP97" s="241"/>
      <c r="CQ97" s="241"/>
      <c r="CR97" s="241"/>
      <c r="CS97" s="241"/>
      <c r="CT97" s="241"/>
      <c r="CU97" s="241"/>
      <c r="CV97" s="241"/>
      <c r="CW97" s="241"/>
      <c r="CX97" s="241"/>
      <c r="CY97" s="241"/>
      <c r="CZ97" s="241"/>
      <c r="DA97" s="241"/>
      <c r="DB97" s="241"/>
      <c r="DC97" s="241"/>
      <c r="DD97" s="242"/>
    </row>
    <row r="98" spans="1:108" ht="15.75">
      <c r="A98" s="106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  <c r="AJ98" s="244"/>
      <c r="AK98" s="244"/>
      <c r="AL98" s="244"/>
      <c r="AM98" s="244"/>
      <c r="AN98" s="244"/>
      <c r="AO98" s="244"/>
      <c r="AP98" s="244"/>
      <c r="AQ98" s="244"/>
      <c r="AR98" s="245"/>
      <c r="AS98" s="106"/>
      <c r="AT98" s="244" t="s">
        <v>253</v>
      </c>
      <c r="AU98" s="244"/>
      <c r="AV98" s="244"/>
      <c r="AW98" s="244"/>
      <c r="AX98" s="244"/>
      <c r="AY98" s="244"/>
      <c r="AZ98" s="244"/>
      <c r="BA98" s="244"/>
      <c r="BB98" s="244"/>
      <c r="BC98" s="244"/>
      <c r="BD98" s="244"/>
      <c r="BE98" s="244"/>
      <c r="BF98" s="244"/>
      <c r="BG98" s="244"/>
      <c r="BH98" s="244"/>
      <c r="BI98" s="244"/>
      <c r="BJ98" s="244"/>
      <c r="BK98" s="244"/>
      <c r="BL98" s="244"/>
      <c r="BM98" s="244"/>
      <c r="BN98" s="244"/>
      <c r="BO98" s="244"/>
      <c r="BP98" s="244"/>
      <c r="BQ98" s="244"/>
      <c r="BR98" s="244"/>
      <c r="BS98" s="245"/>
      <c r="BT98" s="240"/>
      <c r="BU98" s="241"/>
      <c r="BV98" s="241"/>
      <c r="BW98" s="241"/>
      <c r="BX98" s="241"/>
      <c r="BY98" s="241"/>
      <c r="BZ98" s="241"/>
      <c r="CA98" s="241"/>
      <c r="CB98" s="241"/>
      <c r="CC98" s="241"/>
      <c r="CD98" s="241"/>
      <c r="CE98" s="241"/>
      <c r="CF98" s="241"/>
      <c r="CG98" s="241"/>
      <c r="CH98" s="241"/>
      <c r="CI98" s="241"/>
      <c r="CJ98" s="241"/>
      <c r="CK98" s="242"/>
      <c r="CL98" s="240"/>
      <c r="CM98" s="241"/>
      <c r="CN98" s="241"/>
      <c r="CO98" s="241"/>
      <c r="CP98" s="241"/>
      <c r="CQ98" s="241"/>
      <c r="CR98" s="241"/>
      <c r="CS98" s="241"/>
      <c r="CT98" s="241"/>
      <c r="CU98" s="241"/>
      <c r="CV98" s="241"/>
      <c r="CW98" s="241"/>
      <c r="CX98" s="241"/>
      <c r="CY98" s="241"/>
      <c r="CZ98" s="241"/>
      <c r="DA98" s="241"/>
      <c r="DB98" s="241"/>
      <c r="DC98" s="241"/>
      <c r="DD98" s="242"/>
    </row>
    <row r="99" spans="1:108" ht="15" customHeight="1">
      <c r="A99" s="106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  <c r="AJ99" s="244"/>
      <c r="AK99" s="244"/>
      <c r="AL99" s="244"/>
      <c r="AM99" s="244"/>
      <c r="AN99" s="244"/>
      <c r="AO99" s="244"/>
      <c r="AP99" s="244"/>
      <c r="AQ99" s="244"/>
      <c r="AR99" s="245"/>
      <c r="AS99" s="106"/>
      <c r="AT99" s="7" t="s">
        <v>254</v>
      </c>
      <c r="AU99" s="7"/>
      <c r="AV99" s="7"/>
      <c r="AW99" s="7"/>
      <c r="AX99" s="7"/>
      <c r="AY99" s="7"/>
      <c r="AZ99" s="39"/>
      <c r="BA99" s="35"/>
      <c r="BB99" s="35"/>
      <c r="BC99" s="243"/>
      <c r="BD99" s="243"/>
      <c r="BE99" s="243"/>
      <c r="BF99" s="243"/>
      <c r="BG99" s="7" t="s">
        <v>255</v>
      </c>
      <c r="BJ99" s="39"/>
      <c r="BK99" s="35"/>
      <c r="BL99" s="35"/>
      <c r="BN99" s="35"/>
      <c r="BO99" s="35"/>
      <c r="BP99" s="35"/>
      <c r="BQ99" s="35"/>
      <c r="BR99" s="35"/>
      <c r="BS99" s="108"/>
      <c r="BT99" s="240"/>
      <c r="BU99" s="241"/>
      <c r="BV99" s="241"/>
      <c r="BW99" s="241"/>
      <c r="BX99" s="241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2"/>
      <c r="CL99" s="240"/>
      <c r="CM99" s="241"/>
      <c r="CN99" s="241"/>
      <c r="CO99" s="241"/>
      <c r="CP99" s="241"/>
      <c r="CQ99" s="241"/>
      <c r="CR99" s="241"/>
      <c r="CS99" s="241"/>
      <c r="CT99" s="241"/>
      <c r="CU99" s="241"/>
      <c r="CV99" s="241"/>
      <c r="CW99" s="241"/>
      <c r="CX99" s="241"/>
      <c r="CY99" s="241"/>
      <c r="CZ99" s="241"/>
      <c r="DA99" s="241"/>
      <c r="DB99" s="241"/>
      <c r="DC99" s="241"/>
      <c r="DD99" s="242"/>
    </row>
    <row r="100" spans="1:108" ht="15.75">
      <c r="A100" s="106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  <c r="AJ100" s="244"/>
      <c r="AK100" s="244"/>
      <c r="AL100" s="244"/>
      <c r="AM100" s="244"/>
      <c r="AN100" s="244"/>
      <c r="AO100" s="244"/>
      <c r="AP100" s="244"/>
      <c r="AQ100" s="244"/>
      <c r="AR100" s="245"/>
      <c r="AS100" s="106"/>
      <c r="AT100" s="244" t="s">
        <v>256</v>
      </c>
      <c r="AU100" s="244"/>
      <c r="AV100" s="244"/>
      <c r="AW100" s="244"/>
      <c r="AX100" s="244"/>
      <c r="AY100" s="244"/>
      <c r="AZ100" s="244"/>
      <c r="BA100" s="244"/>
      <c r="BB100" s="244"/>
      <c r="BC100" s="244"/>
      <c r="BD100" s="244"/>
      <c r="BE100" s="244"/>
      <c r="BF100" s="244"/>
      <c r="BG100" s="244"/>
      <c r="BH100" s="244"/>
      <c r="BI100" s="244"/>
      <c r="BJ100" s="244"/>
      <c r="BK100" s="244"/>
      <c r="BL100" s="244"/>
      <c r="BM100" s="244"/>
      <c r="BN100" s="244"/>
      <c r="BO100" s="244"/>
      <c r="BP100" s="244"/>
      <c r="BQ100" s="244"/>
      <c r="BR100" s="244"/>
      <c r="BS100" s="245"/>
      <c r="BT100" s="240"/>
      <c r="BU100" s="241"/>
      <c r="BV100" s="241"/>
      <c r="BW100" s="241"/>
      <c r="BX100" s="241"/>
      <c r="BY100" s="241"/>
      <c r="BZ100" s="241"/>
      <c r="CA100" s="241"/>
      <c r="CB100" s="241"/>
      <c r="CC100" s="241"/>
      <c r="CD100" s="241"/>
      <c r="CE100" s="241"/>
      <c r="CF100" s="241"/>
      <c r="CG100" s="241"/>
      <c r="CH100" s="241"/>
      <c r="CI100" s="241"/>
      <c r="CJ100" s="241"/>
      <c r="CK100" s="242"/>
      <c r="CL100" s="240"/>
      <c r="CM100" s="241"/>
      <c r="CN100" s="241"/>
      <c r="CO100" s="241"/>
      <c r="CP100" s="241"/>
      <c r="CQ100" s="241"/>
      <c r="CR100" s="241"/>
      <c r="CS100" s="241"/>
      <c r="CT100" s="241"/>
      <c r="CU100" s="241"/>
      <c r="CV100" s="241"/>
      <c r="CW100" s="241"/>
      <c r="CX100" s="241"/>
      <c r="CY100" s="241"/>
      <c r="CZ100" s="241"/>
      <c r="DA100" s="241"/>
      <c r="DB100" s="241"/>
      <c r="DC100" s="241"/>
      <c r="DD100" s="242"/>
    </row>
    <row r="101" spans="1:108" ht="15" customHeight="1">
      <c r="A101" s="106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  <c r="AJ101" s="244"/>
      <c r="AK101" s="244"/>
      <c r="AL101" s="244"/>
      <c r="AM101" s="244"/>
      <c r="AN101" s="244"/>
      <c r="AO101" s="244"/>
      <c r="AP101" s="244"/>
      <c r="AQ101" s="244"/>
      <c r="AR101" s="245"/>
      <c r="AS101" s="106"/>
      <c r="AT101" s="243"/>
      <c r="AU101" s="243"/>
      <c r="AV101" s="243"/>
      <c r="AW101" s="243"/>
      <c r="AX101" s="243"/>
      <c r="AY101" s="243"/>
      <c r="AZ101" s="243"/>
      <c r="BA101" s="243"/>
      <c r="BB101" s="243"/>
      <c r="BC101" s="243"/>
      <c r="BD101" s="243"/>
      <c r="BE101" s="243"/>
      <c r="BF101" s="39"/>
      <c r="BG101" s="246" t="s">
        <v>252</v>
      </c>
      <c r="BH101" s="246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7"/>
      <c r="BT101" s="240"/>
      <c r="BU101" s="241"/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1"/>
      <c r="CH101" s="241"/>
      <c r="CI101" s="241"/>
      <c r="CJ101" s="241"/>
      <c r="CK101" s="242"/>
      <c r="CL101" s="240"/>
      <c r="CM101" s="241"/>
      <c r="CN101" s="241"/>
      <c r="CO101" s="241"/>
      <c r="CP101" s="241"/>
      <c r="CQ101" s="241"/>
      <c r="CR101" s="241"/>
      <c r="CS101" s="241"/>
      <c r="CT101" s="241"/>
      <c r="CU101" s="241"/>
      <c r="CV101" s="241"/>
      <c r="CW101" s="241"/>
      <c r="CX101" s="241"/>
      <c r="CY101" s="241"/>
      <c r="CZ101" s="241"/>
      <c r="DA101" s="241"/>
      <c r="DB101" s="241"/>
      <c r="DC101" s="241"/>
      <c r="DD101" s="242"/>
    </row>
    <row r="102" spans="1:108" ht="15.75">
      <c r="A102" s="106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  <c r="AJ102" s="244"/>
      <c r="AK102" s="244"/>
      <c r="AL102" s="244"/>
      <c r="AM102" s="244"/>
      <c r="AN102" s="244"/>
      <c r="AO102" s="244"/>
      <c r="AP102" s="244"/>
      <c r="AQ102" s="244"/>
      <c r="AR102" s="245"/>
      <c r="AS102" s="106"/>
      <c r="AT102" s="244" t="s">
        <v>257</v>
      </c>
      <c r="AU102" s="244"/>
      <c r="AV102" s="244"/>
      <c r="AW102" s="244"/>
      <c r="AX102" s="244"/>
      <c r="AY102" s="244"/>
      <c r="AZ102" s="244"/>
      <c r="BA102" s="244"/>
      <c r="BB102" s="244"/>
      <c r="BC102" s="244"/>
      <c r="BD102" s="244"/>
      <c r="BE102" s="244"/>
      <c r="BF102" s="244"/>
      <c r="BG102" s="244"/>
      <c r="BH102" s="244"/>
      <c r="BI102" s="244"/>
      <c r="BJ102" s="244"/>
      <c r="BK102" s="244"/>
      <c r="BL102" s="244"/>
      <c r="BM102" s="244"/>
      <c r="BN102" s="244"/>
      <c r="BO102" s="244"/>
      <c r="BP102" s="244"/>
      <c r="BQ102" s="244"/>
      <c r="BR102" s="244"/>
      <c r="BS102" s="245"/>
      <c r="BT102" s="240"/>
      <c r="BU102" s="241"/>
      <c r="BV102" s="241"/>
      <c r="BW102" s="241"/>
      <c r="BX102" s="241"/>
      <c r="BY102" s="241"/>
      <c r="BZ102" s="241"/>
      <c r="CA102" s="241"/>
      <c r="CB102" s="241"/>
      <c r="CC102" s="241"/>
      <c r="CD102" s="241"/>
      <c r="CE102" s="241"/>
      <c r="CF102" s="241"/>
      <c r="CG102" s="241"/>
      <c r="CH102" s="241"/>
      <c r="CI102" s="241"/>
      <c r="CJ102" s="241"/>
      <c r="CK102" s="242"/>
      <c r="CL102" s="240"/>
      <c r="CM102" s="241"/>
      <c r="CN102" s="241"/>
      <c r="CO102" s="241"/>
      <c r="CP102" s="241"/>
      <c r="CQ102" s="241"/>
      <c r="CR102" s="241"/>
      <c r="CS102" s="241"/>
      <c r="CT102" s="241"/>
      <c r="CU102" s="241"/>
      <c r="CV102" s="241"/>
      <c r="CW102" s="241"/>
      <c r="CX102" s="241"/>
      <c r="CY102" s="241"/>
      <c r="CZ102" s="241"/>
      <c r="DA102" s="241"/>
      <c r="DB102" s="241"/>
      <c r="DC102" s="241"/>
      <c r="DD102" s="242"/>
    </row>
    <row r="103" spans="1:108" ht="15" customHeight="1">
      <c r="A103" s="106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5"/>
      <c r="AS103" s="106"/>
      <c r="AT103" s="243"/>
      <c r="AU103" s="243"/>
      <c r="AV103" s="243"/>
      <c r="AW103" s="243"/>
      <c r="AX103" s="243"/>
      <c r="AY103" s="243"/>
      <c r="AZ103" s="243"/>
      <c r="BA103" s="243"/>
      <c r="BB103" s="243"/>
      <c r="BC103" s="243"/>
      <c r="BD103" s="243"/>
      <c r="BE103" s="243"/>
      <c r="BF103" s="39"/>
      <c r="BG103" s="246" t="s">
        <v>258</v>
      </c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7"/>
      <c r="BT103" s="240"/>
      <c r="BU103" s="241"/>
      <c r="BV103" s="241"/>
      <c r="BW103" s="241"/>
      <c r="BX103" s="241"/>
      <c r="BY103" s="241"/>
      <c r="BZ103" s="241"/>
      <c r="CA103" s="241"/>
      <c r="CB103" s="241"/>
      <c r="CC103" s="241"/>
      <c r="CD103" s="241"/>
      <c r="CE103" s="241"/>
      <c r="CF103" s="241"/>
      <c r="CG103" s="241"/>
      <c r="CH103" s="241"/>
      <c r="CI103" s="241"/>
      <c r="CJ103" s="241"/>
      <c r="CK103" s="242"/>
      <c r="CL103" s="240"/>
      <c r="CM103" s="241"/>
      <c r="CN103" s="241"/>
      <c r="CO103" s="241"/>
      <c r="CP103" s="241"/>
      <c r="CQ103" s="241"/>
      <c r="CR103" s="241"/>
      <c r="CS103" s="241"/>
      <c r="CT103" s="241"/>
      <c r="CU103" s="241"/>
      <c r="CV103" s="241"/>
      <c r="CW103" s="241"/>
      <c r="CX103" s="241"/>
      <c r="CY103" s="241"/>
      <c r="CZ103" s="241"/>
      <c r="DA103" s="241"/>
      <c r="DB103" s="241"/>
      <c r="DC103" s="241"/>
      <c r="DD103" s="242"/>
    </row>
    <row r="104" spans="1:108" ht="15.75">
      <c r="A104" s="106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4"/>
      <c r="AL104" s="244"/>
      <c r="AM104" s="244"/>
      <c r="AN104" s="244"/>
      <c r="AO104" s="244"/>
      <c r="AP104" s="244"/>
      <c r="AQ104" s="244"/>
      <c r="AR104" s="245"/>
      <c r="AS104" s="106"/>
      <c r="AT104" s="244" t="s">
        <v>259</v>
      </c>
      <c r="AU104" s="244"/>
      <c r="AV104" s="244"/>
      <c r="AW104" s="244"/>
      <c r="AX104" s="244"/>
      <c r="AY104" s="244"/>
      <c r="AZ104" s="244"/>
      <c r="BA104" s="244"/>
      <c r="BB104" s="244"/>
      <c r="BC104" s="244"/>
      <c r="BD104" s="244"/>
      <c r="BE104" s="244"/>
      <c r="BF104" s="244"/>
      <c r="BG104" s="244"/>
      <c r="BH104" s="244"/>
      <c r="BI104" s="244"/>
      <c r="BJ104" s="244"/>
      <c r="BK104" s="244"/>
      <c r="BL104" s="244"/>
      <c r="BM104" s="244"/>
      <c r="BN104" s="244"/>
      <c r="BO104" s="244"/>
      <c r="BP104" s="244"/>
      <c r="BQ104" s="244"/>
      <c r="BR104" s="244"/>
      <c r="BS104" s="245"/>
      <c r="BT104" s="240"/>
      <c r="BU104" s="241"/>
      <c r="BV104" s="241"/>
      <c r="BW104" s="241"/>
      <c r="BX104" s="241"/>
      <c r="BY104" s="241"/>
      <c r="BZ104" s="241"/>
      <c r="CA104" s="241"/>
      <c r="CB104" s="241"/>
      <c r="CC104" s="241"/>
      <c r="CD104" s="241"/>
      <c r="CE104" s="241"/>
      <c r="CF104" s="241"/>
      <c r="CG104" s="241"/>
      <c r="CH104" s="241"/>
      <c r="CI104" s="241"/>
      <c r="CJ104" s="241"/>
      <c r="CK104" s="242"/>
      <c r="CL104" s="240"/>
      <c r="CM104" s="241"/>
      <c r="CN104" s="241"/>
      <c r="CO104" s="241"/>
      <c r="CP104" s="241"/>
      <c r="CQ104" s="241"/>
      <c r="CR104" s="241"/>
      <c r="CS104" s="241"/>
      <c r="CT104" s="241"/>
      <c r="CU104" s="241"/>
      <c r="CV104" s="241"/>
      <c r="CW104" s="241"/>
      <c r="CX104" s="241"/>
      <c r="CY104" s="241"/>
      <c r="CZ104" s="241"/>
      <c r="DA104" s="241"/>
      <c r="DB104" s="241"/>
      <c r="DC104" s="241"/>
      <c r="DD104" s="242"/>
    </row>
    <row r="105" spans="1:108" ht="15" customHeight="1">
      <c r="A105" s="106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5"/>
      <c r="AS105" s="106"/>
      <c r="AT105" s="243"/>
      <c r="AU105" s="243"/>
      <c r="AV105" s="243"/>
      <c r="AW105" s="243"/>
      <c r="AX105" s="243"/>
      <c r="AY105" s="243"/>
      <c r="AZ105" s="35" t="s">
        <v>260</v>
      </c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108"/>
      <c r="BT105" s="240"/>
      <c r="BU105" s="241"/>
      <c r="BV105" s="241"/>
      <c r="BW105" s="241"/>
      <c r="BX105" s="241"/>
      <c r="BY105" s="241"/>
      <c r="BZ105" s="241"/>
      <c r="CA105" s="241"/>
      <c r="CB105" s="241"/>
      <c r="CC105" s="241"/>
      <c r="CD105" s="241"/>
      <c r="CE105" s="241"/>
      <c r="CF105" s="241"/>
      <c r="CG105" s="241"/>
      <c r="CH105" s="241"/>
      <c r="CI105" s="241"/>
      <c r="CJ105" s="241"/>
      <c r="CK105" s="242"/>
      <c r="CL105" s="240"/>
      <c r="CM105" s="241"/>
      <c r="CN105" s="241"/>
      <c r="CO105" s="241"/>
      <c r="CP105" s="241"/>
      <c r="CQ105" s="241"/>
      <c r="CR105" s="241"/>
      <c r="CS105" s="241"/>
      <c r="CT105" s="241"/>
      <c r="CU105" s="241"/>
      <c r="CV105" s="241"/>
      <c r="CW105" s="241"/>
      <c r="CX105" s="241"/>
      <c r="CY105" s="241"/>
      <c r="CZ105" s="241"/>
      <c r="DA105" s="241"/>
      <c r="DB105" s="241"/>
      <c r="DC105" s="241"/>
      <c r="DD105" s="242"/>
    </row>
    <row r="106" spans="1:108" ht="15.75">
      <c r="A106" s="97"/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235"/>
      <c r="U106" s="235"/>
      <c r="V106" s="235"/>
      <c r="W106" s="235"/>
      <c r="X106" s="235"/>
      <c r="Y106" s="235"/>
      <c r="Z106" s="235"/>
      <c r="AA106" s="235"/>
      <c r="AB106" s="235"/>
      <c r="AC106" s="235"/>
      <c r="AD106" s="235"/>
      <c r="AE106" s="235"/>
      <c r="AF106" s="235"/>
      <c r="AG106" s="235"/>
      <c r="AH106" s="235"/>
      <c r="AI106" s="235"/>
      <c r="AJ106" s="235"/>
      <c r="AK106" s="235"/>
      <c r="AL106" s="235"/>
      <c r="AM106" s="235"/>
      <c r="AN106" s="235"/>
      <c r="AO106" s="235"/>
      <c r="AP106" s="235"/>
      <c r="AQ106" s="235"/>
      <c r="AR106" s="236"/>
      <c r="AS106" s="105"/>
      <c r="AT106" s="235" t="s">
        <v>261</v>
      </c>
      <c r="AU106" s="235"/>
      <c r="AV106" s="235"/>
      <c r="AW106" s="235"/>
      <c r="AX106" s="235"/>
      <c r="AY106" s="235"/>
      <c r="AZ106" s="235"/>
      <c r="BA106" s="235"/>
      <c r="BB106" s="235"/>
      <c r="BC106" s="235"/>
      <c r="BD106" s="235"/>
      <c r="BE106" s="235"/>
      <c r="BF106" s="235"/>
      <c r="BG106" s="235"/>
      <c r="BH106" s="235"/>
      <c r="BI106" s="235"/>
      <c r="BJ106" s="235"/>
      <c r="BK106" s="235"/>
      <c r="BL106" s="235"/>
      <c r="BM106" s="235"/>
      <c r="BN106" s="235"/>
      <c r="BO106" s="235"/>
      <c r="BP106" s="235"/>
      <c r="BQ106" s="235"/>
      <c r="BR106" s="235"/>
      <c r="BS106" s="236"/>
      <c r="BT106" s="227"/>
      <c r="BU106" s="228"/>
      <c r="BV106" s="228"/>
      <c r="BW106" s="228"/>
      <c r="BX106" s="228"/>
      <c r="BY106" s="228"/>
      <c r="BZ106" s="228"/>
      <c r="CA106" s="228"/>
      <c r="CB106" s="228"/>
      <c r="CC106" s="228"/>
      <c r="CD106" s="228"/>
      <c r="CE106" s="228"/>
      <c r="CF106" s="228"/>
      <c r="CG106" s="228"/>
      <c r="CH106" s="228"/>
      <c r="CI106" s="228"/>
      <c r="CJ106" s="228"/>
      <c r="CK106" s="229"/>
      <c r="CL106" s="227"/>
      <c r="CM106" s="228"/>
      <c r="CN106" s="228"/>
      <c r="CO106" s="228"/>
      <c r="CP106" s="228"/>
      <c r="CQ106" s="228"/>
      <c r="CR106" s="228"/>
      <c r="CS106" s="228"/>
      <c r="CT106" s="228"/>
      <c r="CU106" s="228"/>
      <c r="CV106" s="228"/>
      <c r="CW106" s="228"/>
      <c r="CX106" s="228"/>
      <c r="CY106" s="228"/>
      <c r="CZ106" s="228"/>
      <c r="DA106" s="228"/>
      <c r="DB106" s="228"/>
      <c r="DC106" s="228"/>
      <c r="DD106" s="229"/>
    </row>
    <row r="107" spans="1:108" ht="15" customHeight="1">
      <c r="A107" s="111" t="s">
        <v>262</v>
      </c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</row>
    <row r="108" spans="1:108" ht="15" customHeight="1">
      <c r="A108" s="96"/>
      <c r="B108" s="233" t="s">
        <v>263</v>
      </c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4"/>
      <c r="AS108" s="96"/>
      <c r="AT108" s="237"/>
      <c r="AU108" s="237"/>
      <c r="AV108" s="237"/>
      <c r="AW108" s="237"/>
      <c r="AX108" s="237"/>
      <c r="AY108" s="237"/>
      <c r="AZ108" s="98"/>
      <c r="BA108" s="238" t="s">
        <v>161</v>
      </c>
      <c r="BB108" s="238"/>
      <c r="BC108" s="238"/>
      <c r="BD108" s="238"/>
      <c r="BE108" s="238"/>
      <c r="BF108" s="238"/>
      <c r="BG108" s="238"/>
      <c r="BH108" s="238"/>
      <c r="BI108" s="238"/>
      <c r="BJ108" s="238"/>
      <c r="BK108" s="238"/>
      <c r="BL108" s="238"/>
      <c r="BM108" s="238"/>
      <c r="BN108" s="238"/>
      <c r="BO108" s="238"/>
      <c r="BP108" s="238"/>
      <c r="BQ108" s="238"/>
      <c r="BR108" s="238"/>
      <c r="BS108" s="239"/>
      <c r="BT108" s="224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6"/>
      <c r="CL108" s="224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6"/>
    </row>
    <row r="109" spans="1:108" ht="15" customHeight="1">
      <c r="A109" s="97"/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5"/>
      <c r="V109" s="235"/>
      <c r="W109" s="235"/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  <c r="AJ109" s="235"/>
      <c r="AK109" s="235"/>
      <c r="AL109" s="235"/>
      <c r="AM109" s="235"/>
      <c r="AN109" s="235"/>
      <c r="AO109" s="235"/>
      <c r="AP109" s="235"/>
      <c r="AQ109" s="235"/>
      <c r="AR109" s="236"/>
      <c r="AS109" s="230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31"/>
      <c r="BO109" s="231"/>
      <c r="BP109" s="231"/>
      <c r="BQ109" s="231"/>
      <c r="BR109" s="231"/>
      <c r="BS109" s="232"/>
      <c r="BT109" s="227"/>
      <c r="BU109" s="228"/>
      <c r="BV109" s="228"/>
      <c r="BW109" s="228"/>
      <c r="BX109" s="228"/>
      <c r="BY109" s="228"/>
      <c r="BZ109" s="228"/>
      <c r="CA109" s="228"/>
      <c r="CB109" s="228"/>
      <c r="CC109" s="228"/>
      <c r="CD109" s="228"/>
      <c r="CE109" s="228"/>
      <c r="CF109" s="228"/>
      <c r="CG109" s="228"/>
      <c r="CH109" s="228"/>
      <c r="CI109" s="228"/>
      <c r="CJ109" s="228"/>
      <c r="CK109" s="229"/>
      <c r="CL109" s="227"/>
      <c r="CM109" s="228"/>
      <c r="CN109" s="228"/>
      <c r="CO109" s="228"/>
      <c r="CP109" s="228"/>
      <c r="CQ109" s="228"/>
      <c r="CR109" s="228"/>
      <c r="CS109" s="228"/>
      <c r="CT109" s="228"/>
      <c r="CU109" s="228"/>
      <c r="CV109" s="228"/>
      <c r="CW109" s="228"/>
      <c r="CX109" s="228"/>
      <c r="CY109" s="228"/>
      <c r="CZ109" s="228"/>
      <c r="DA109" s="228"/>
      <c r="DB109" s="228"/>
      <c r="DC109" s="228"/>
      <c r="DD109" s="229"/>
    </row>
    <row r="110" spans="1:108" ht="15.75">
      <c r="A110" s="96"/>
      <c r="B110" s="233" t="s">
        <v>264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4"/>
      <c r="AS110" s="96"/>
      <c r="AT110" s="237"/>
      <c r="AU110" s="237"/>
      <c r="AV110" s="237"/>
      <c r="AW110" s="237"/>
      <c r="AX110" s="237"/>
      <c r="AY110" s="237"/>
      <c r="AZ110" s="98"/>
      <c r="BA110" s="238" t="s">
        <v>161</v>
      </c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  <c r="BP110" s="238"/>
      <c r="BQ110" s="238"/>
      <c r="BR110" s="238"/>
      <c r="BS110" s="239"/>
      <c r="BT110" s="224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6"/>
      <c r="CL110" s="224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6"/>
    </row>
    <row r="111" spans="1:108" ht="15" customHeight="1">
      <c r="A111" s="97"/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235"/>
      <c r="U111" s="235"/>
      <c r="V111" s="235"/>
      <c r="W111" s="235"/>
      <c r="X111" s="235"/>
      <c r="Y111" s="235"/>
      <c r="Z111" s="235"/>
      <c r="AA111" s="235"/>
      <c r="AB111" s="235"/>
      <c r="AC111" s="235"/>
      <c r="AD111" s="235"/>
      <c r="AE111" s="235"/>
      <c r="AF111" s="235"/>
      <c r="AG111" s="235"/>
      <c r="AH111" s="235"/>
      <c r="AI111" s="235"/>
      <c r="AJ111" s="235"/>
      <c r="AK111" s="235"/>
      <c r="AL111" s="235"/>
      <c r="AM111" s="235"/>
      <c r="AN111" s="235"/>
      <c r="AO111" s="235"/>
      <c r="AP111" s="235"/>
      <c r="AQ111" s="235"/>
      <c r="AR111" s="236"/>
      <c r="AS111" s="230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231"/>
      <c r="BQ111" s="231"/>
      <c r="BR111" s="231"/>
      <c r="BS111" s="232"/>
      <c r="BT111" s="227"/>
      <c r="BU111" s="228"/>
      <c r="BV111" s="228"/>
      <c r="BW111" s="228"/>
      <c r="BX111" s="228"/>
      <c r="BY111" s="228"/>
      <c r="BZ111" s="228"/>
      <c r="CA111" s="228"/>
      <c r="CB111" s="228"/>
      <c r="CC111" s="228"/>
      <c r="CD111" s="228"/>
      <c r="CE111" s="228"/>
      <c r="CF111" s="228"/>
      <c r="CG111" s="228"/>
      <c r="CH111" s="228"/>
      <c r="CI111" s="228"/>
      <c r="CJ111" s="228"/>
      <c r="CK111" s="229"/>
      <c r="CL111" s="227"/>
      <c r="CM111" s="228"/>
      <c r="CN111" s="228"/>
      <c r="CO111" s="228"/>
      <c r="CP111" s="228"/>
      <c r="CQ111" s="228"/>
      <c r="CR111" s="228"/>
      <c r="CS111" s="228"/>
      <c r="CT111" s="228"/>
      <c r="CU111" s="228"/>
      <c r="CV111" s="228"/>
      <c r="CW111" s="228"/>
      <c r="CX111" s="228"/>
      <c r="CY111" s="228"/>
      <c r="CZ111" s="228"/>
      <c r="DA111" s="228"/>
      <c r="DB111" s="228"/>
      <c r="DC111" s="228"/>
      <c r="DD111" s="229"/>
    </row>
    <row r="112" spans="1:108" ht="15.75">
      <c r="A112" s="97"/>
      <c r="B112" s="203" t="s">
        <v>265</v>
      </c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203"/>
      <c r="X112" s="203"/>
      <c r="Y112" s="203"/>
      <c r="Z112" s="203"/>
      <c r="AA112" s="203"/>
      <c r="AB112" s="203"/>
      <c r="AC112" s="203"/>
      <c r="AD112" s="203"/>
      <c r="AE112" s="203"/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4"/>
      <c r="AS112" s="105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  <c r="BG112" s="203"/>
      <c r="BH112" s="203"/>
      <c r="BI112" s="203"/>
      <c r="BJ112" s="203"/>
      <c r="BK112" s="203"/>
      <c r="BL112" s="203"/>
      <c r="BM112" s="203"/>
      <c r="BN112" s="203"/>
      <c r="BO112" s="203"/>
      <c r="BP112" s="203"/>
      <c r="BQ112" s="203"/>
      <c r="BR112" s="203"/>
      <c r="BS112" s="204"/>
      <c r="BT112" s="217"/>
      <c r="BU112" s="218"/>
      <c r="BV112" s="218"/>
      <c r="BW112" s="218"/>
      <c r="BX112" s="218"/>
      <c r="BY112" s="218"/>
      <c r="BZ112" s="218"/>
      <c r="CA112" s="218"/>
      <c r="CB112" s="218"/>
      <c r="CC112" s="218"/>
      <c r="CD112" s="218"/>
      <c r="CE112" s="218"/>
      <c r="CF112" s="218"/>
      <c r="CG112" s="218"/>
      <c r="CH112" s="218"/>
      <c r="CI112" s="218"/>
      <c r="CJ112" s="218"/>
      <c r="CK112" s="219"/>
      <c r="CL112" s="217"/>
      <c r="CM112" s="218"/>
      <c r="CN112" s="218"/>
      <c r="CO112" s="218"/>
      <c r="CP112" s="218"/>
      <c r="CQ112" s="218"/>
      <c r="CR112" s="218"/>
      <c r="CS112" s="218"/>
      <c r="CT112" s="218"/>
      <c r="CU112" s="218"/>
      <c r="CV112" s="218"/>
      <c r="CW112" s="218"/>
      <c r="CX112" s="218"/>
      <c r="CY112" s="218"/>
      <c r="CZ112" s="218"/>
      <c r="DA112" s="218"/>
      <c r="DB112" s="218"/>
      <c r="DC112" s="218"/>
      <c r="DD112" s="219"/>
    </row>
    <row r="113" spans="1:108" ht="15" customHeight="1">
      <c r="A113" s="97"/>
      <c r="B113" s="203" t="s">
        <v>266</v>
      </c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3"/>
      <c r="T113" s="203"/>
      <c r="U113" s="203"/>
      <c r="V113" s="203"/>
      <c r="W113" s="203"/>
      <c r="X113" s="203"/>
      <c r="Y113" s="203"/>
      <c r="Z113" s="203"/>
      <c r="AA113" s="203"/>
      <c r="AB113" s="203"/>
      <c r="AC113" s="203"/>
      <c r="AD113" s="203"/>
      <c r="AE113" s="203"/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4"/>
      <c r="AS113" s="105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  <c r="BG113" s="203"/>
      <c r="BH113" s="203"/>
      <c r="BI113" s="203"/>
      <c r="BJ113" s="203"/>
      <c r="BK113" s="203"/>
      <c r="BL113" s="203"/>
      <c r="BM113" s="203"/>
      <c r="BN113" s="203"/>
      <c r="BO113" s="203"/>
      <c r="BP113" s="203"/>
      <c r="BQ113" s="203"/>
      <c r="BR113" s="203"/>
      <c r="BS113" s="204"/>
      <c r="BT113" s="217"/>
      <c r="BU113" s="218"/>
      <c r="BV113" s="218"/>
      <c r="BW113" s="218"/>
      <c r="BX113" s="218"/>
      <c r="BY113" s="218"/>
      <c r="BZ113" s="218"/>
      <c r="CA113" s="218"/>
      <c r="CB113" s="218"/>
      <c r="CC113" s="218"/>
      <c r="CD113" s="218"/>
      <c r="CE113" s="218"/>
      <c r="CF113" s="218"/>
      <c r="CG113" s="218"/>
      <c r="CH113" s="218"/>
      <c r="CI113" s="218"/>
      <c r="CJ113" s="218"/>
      <c r="CK113" s="219"/>
      <c r="CL113" s="217"/>
      <c r="CM113" s="218"/>
      <c r="CN113" s="218"/>
      <c r="CO113" s="218"/>
      <c r="CP113" s="218"/>
      <c r="CQ113" s="218"/>
      <c r="CR113" s="218"/>
      <c r="CS113" s="218"/>
      <c r="CT113" s="218"/>
      <c r="CU113" s="218"/>
      <c r="CV113" s="218"/>
      <c r="CW113" s="218"/>
      <c r="CX113" s="218"/>
      <c r="CY113" s="218"/>
      <c r="CZ113" s="218"/>
      <c r="DA113" s="218"/>
      <c r="DB113" s="218"/>
      <c r="DC113" s="218"/>
      <c r="DD113" s="219"/>
    </row>
    <row r="114" spans="1:108" ht="15" customHeight="1">
      <c r="A114" s="97"/>
      <c r="B114" s="203" t="s">
        <v>267</v>
      </c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203"/>
      <c r="X114" s="203"/>
      <c r="Y114" s="203"/>
      <c r="Z114" s="203"/>
      <c r="AA114" s="203"/>
      <c r="AB114" s="203"/>
      <c r="AC114" s="203"/>
      <c r="AD114" s="203"/>
      <c r="AE114" s="203"/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4"/>
      <c r="AS114" s="105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  <c r="BG114" s="203"/>
      <c r="BH114" s="203"/>
      <c r="BI114" s="203"/>
      <c r="BJ114" s="203"/>
      <c r="BK114" s="203"/>
      <c r="BL114" s="203"/>
      <c r="BM114" s="203"/>
      <c r="BN114" s="203"/>
      <c r="BO114" s="203"/>
      <c r="BP114" s="203"/>
      <c r="BQ114" s="203"/>
      <c r="BR114" s="203"/>
      <c r="BS114" s="204"/>
      <c r="BT114" s="217"/>
      <c r="BU114" s="218"/>
      <c r="BV114" s="218"/>
      <c r="BW114" s="218"/>
      <c r="BX114" s="218"/>
      <c r="BY114" s="218"/>
      <c r="BZ114" s="218"/>
      <c r="CA114" s="218"/>
      <c r="CB114" s="218"/>
      <c r="CC114" s="218"/>
      <c r="CD114" s="218"/>
      <c r="CE114" s="218"/>
      <c r="CF114" s="218"/>
      <c r="CG114" s="218"/>
      <c r="CH114" s="218"/>
      <c r="CI114" s="218"/>
      <c r="CJ114" s="218"/>
      <c r="CK114" s="219"/>
      <c r="CL114" s="217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  <c r="CZ114" s="218"/>
      <c r="DA114" s="218"/>
      <c r="DB114" s="218"/>
      <c r="DC114" s="218"/>
      <c r="DD114" s="219"/>
    </row>
    <row r="115" spans="1:108" ht="15" customHeight="1">
      <c r="A115" s="97"/>
      <c r="B115" s="59" t="s">
        <v>268</v>
      </c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37"/>
      <c r="AS115" s="105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  <c r="BG115" s="203"/>
      <c r="BH115" s="203"/>
      <c r="BI115" s="203"/>
      <c r="BJ115" s="203"/>
      <c r="BK115" s="203"/>
      <c r="BL115" s="203"/>
      <c r="BM115" s="203"/>
      <c r="BN115" s="203"/>
      <c r="BO115" s="203"/>
      <c r="BP115" s="203"/>
      <c r="BQ115" s="203"/>
      <c r="BR115" s="203"/>
      <c r="BS115" s="204"/>
      <c r="BT115" s="217"/>
      <c r="BU115" s="218"/>
      <c r="BV115" s="218"/>
      <c r="BW115" s="218"/>
      <c r="BX115" s="218"/>
      <c r="BY115" s="218"/>
      <c r="BZ115" s="218"/>
      <c r="CA115" s="218"/>
      <c r="CB115" s="218"/>
      <c r="CC115" s="218"/>
      <c r="CD115" s="218"/>
      <c r="CE115" s="218"/>
      <c r="CF115" s="218"/>
      <c r="CG115" s="218"/>
      <c r="CH115" s="218"/>
      <c r="CI115" s="218"/>
      <c r="CJ115" s="218"/>
      <c r="CK115" s="219"/>
      <c r="CL115" s="221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3"/>
    </row>
    <row r="116" spans="1:108" ht="15" customHeight="1">
      <c r="A116" s="220" t="s">
        <v>269</v>
      </c>
      <c r="B116" s="220"/>
      <c r="C116" s="220"/>
      <c r="D116" s="220"/>
      <c r="E116" s="220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  <c r="BZ116" s="220"/>
      <c r="CA116" s="220"/>
      <c r="CB116" s="220"/>
      <c r="CC116" s="220"/>
      <c r="CD116" s="220"/>
      <c r="CE116" s="220"/>
      <c r="CF116" s="220"/>
      <c r="CG116" s="220"/>
      <c r="CH116" s="220"/>
      <c r="CI116" s="220"/>
      <c r="CJ116" s="220"/>
      <c r="CK116" s="220"/>
      <c r="CL116" s="220"/>
      <c r="CM116" s="220"/>
      <c r="CN116" s="220"/>
      <c r="CO116" s="220"/>
      <c r="CP116" s="220"/>
      <c r="CQ116" s="220"/>
      <c r="CR116" s="220"/>
      <c r="CS116" s="220"/>
      <c r="CT116" s="220"/>
      <c r="CU116" s="220"/>
      <c r="CV116" s="220"/>
      <c r="CW116" s="220"/>
      <c r="CX116" s="220"/>
      <c r="CY116" s="220"/>
      <c r="CZ116" s="220"/>
      <c r="DA116" s="220"/>
      <c r="DB116" s="220"/>
      <c r="DC116" s="220"/>
      <c r="DD116" s="220"/>
    </row>
    <row r="117" spans="1:108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</row>
    <row r="118" spans="1:108" ht="101.25" customHeight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 t="s">
        <v>270</v>
      </c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 t="s">
        <v>271</v>
      </c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 t="s">
        <v>272</v>
      </c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 t="s">
        <v>273</v>
      </c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 t="s">
        <v>274</v>
      </c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</row>
    <row r="119" spans="1:108" ht="15.75">
      <c r="A119" s="217" t="s">
        <v>275</v>
      </c>
      <c r="B119" s="218"/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  <c r="AX119" s="218"/>
      <c r="AY119" s="218"/>
      <c r="AZ119" s="218"/>
      <c r="BA119" s="218"/>
      <c r="BB119" s="218"/>
      <c r="BC119" s="218"/>
      <c r="BD119" s="218"/>
      <c r="BE119" s="218"/>
      <c r="BF119" s="218"/>
      <c r="BG119" s="218"/>
      <c r="BH119" s="218"/>
      <c r="BI119" s="218"/>
      <c r="BJ119" s="218"/>
      <c r="BK119" s="218"/>
      <c r="BL119" s="218"/>
      <c r="BM119" s="218"/>
      <c r="BN119" s="218"/>
      <c r="BO119" s="218"/>
      <c r="BP119" s="218"/>
      <c r="BQ119" s="218"/>
      <c r="BR119" s="218"/>
      <c r="BS119" s="218"/>
      <c r="BT119" s="218"/>
      <c r="BU119" s="218"/>
      <c r="BV119" s="218"/>
      <c r="BW119" s="218"/>
      <c r="BX119" s="218"/>
      <c r="BY119" s="218"/>
      <c r="BZ119" s="218"/>
      <c r="CA119" s="218"/>
      <c r="CB119" s="218"/>
      <c r="CC119" s="218"/>
      <c r="CD119" s="218"/>
      <c r="CE119" s="218"/>
      <c r="CF119" s="218"/>
      <c r="CG119" s="218"/>
      <c r="CH119" s="218"/>
      <c r="CI119" s="218"/>
      <c r="CJ119" s="218"/>
      <c r="CK119" s="218"/>
      <c r="CL119" s="218"/>
      <c r="CM119" s="218"/>
      <c r="CN119" s="218"/>
      <c r="CO119" s="218"/>
      <c r="CP119" s="218"/>
      <c r="CQ119" s="218"/>
      <c r="CR119" s="218"/>
      <c r="CS119" s="218"/>
      <c r="CT119" s="218"/>
      <c r="CU119" s="218"/>
      <c r="CV119" s="218"/>
      <c r="CW119" s="218"/>
      <c r="CX119" s="218"/>
      <c r="CY119" s="218"/>
      <c r="CZ119" s="218"/>
      <c r="DA119" s="218"/>
      <c r="DB119" s="218"/>
      <c r="DC119" s="218"/>
      <c r="DD119" s="219"/>
    </row>
    <row r="120" spans="1:108" ht="15.75">
      <c r="A120" s="38"/>
      <c r="B120" s="203" t="s">
        <v>276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4"/>
      <c r="AK120" s="208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4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1"/>
      <c r="DD120" s="111"/>
    </row>
    <row r="121" spans="1:108" ht="31.5" customHeight="1">
      <c r="A121" s="38"/>
      <c r="B121" s="203" t="s">
        <v>277</v>
      </c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203"/>
      <c r="X121" s="203"/>
      <c r="Y121" s="203"/>
      <c r="Z121" s="203"/>
      <c r="AA121" s="203"/>
      <c r="AB121" s="203"/>
      <c r="AC121" s="203"/>
      <c r="AD121" s="203"/>
      <c r="AE121" s="203"/>
      <c r="AF121" s="203"/>
      <c r="AG121" s="203"/>
      <c r="AH121" s="203"/>
      <c r="AI121" s="203"/>
      <c r="AJ121" s="204"/>
      <c r="AK121" s="208"/>
      <c r="AL121" s="203"/>
      <c r="AM121" s="203"/>
      <c r="AN121" s="203"/>
      <c r="AO121" s="203"/>
      <c r="AP121" s="203"/>
      <c r="AQ121" s="203"/>
      <c r="AR121" s="203"/>
      <c r="AS121" s="203"/>
      <c r="AT121" s="203"/>
      <c r="AU121" s="203"/>
      <c r="AV121" s="203"/>
      <c r="AW121" s="203"/>
      <c r="AX121" s="204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111"/>
      <c r="CV121" s="111"/>
      <c r="CW121" s="111"/>
      <c r="CX121" s="111"/>
      <c r="CY121" s="111"/>
      <c r="CZ121" s="111"/>
      <c r="DA121" s="111"/>
      <c r="DB121" s="111"/>
      <c r="DC121" s="111"/>
      <c r="DD121" s="111"/>
    </row>
    <row r="122" spans="1:108" ht="15" customHeight="1">
      <c r="A122" s="38"/>
      <c r="B122" s="203" t="s">
        <v>278</v>
      </c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203"/>
      <c r="X122" s="203"/>
      <c r="Y122" s="203"/>
      <c r="Z122" s="203"/>
      <c r="AA122" s="203"/>
      <c r="AB122" s="203"/>
      <c r="AC122" s="203"/>
      <c r="AD122" s="203"/>
      <c r="AE122" s="203"/>
      <c r="AF122" s="203"/>
      <c r="AG122" s="203"/>
      <c r="AH122" s="203"/>
      <c r="AI122" s="203"/>
      <c r="AJ122" s="204"/>
      <c r="AK122" s="208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4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</row>
    <row r="123" spans="1:108" ht="31.5" customHeight="1">
      <c r="A123" s="38"/>
      <c r="B123" s="203" t="s">
        <v>279</v>
      </c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  <c r="Q123" s="203"/>
      <c r="R123" s="203"/>
      <c r="S123" s="203"/>
      <c r="T123" s="203"/>
      <c r="U123" s="203"/>
      <c r="V123" s="203"/>
      <c r="W123" s="203"/>
      <c r="X123" s="203"/>
      <c r="Y123" s="203"/>
      <c r="Z123" s="203"/>
      <c r="AA123" s="203"/>
      <c r="AB123" s="203"/>
      <c r="AC123" s="203"/>
      <c r="AD123" s="203"/>
      <c r="AE123" s="203"/>
      <c r="AF123" s="203"/>
      <c r="AG123" s="203"/>
      <c r="AH123" s="203"/>
      <c r="AI123" s="203"/>
      <c r="AJ123" s="204"/>
      <c r="AK123" s="208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4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1"/>
      <c r="DA123" s="111"/>
      <c r="DB123" s="111"/>
      <c r="DC123" s="111"/>
      <c r="DD123" s="111"/>
    </row>
    <row r="124" spans="1:108" ht="31.5" customHeight="1">
      <c r="A124" s="38"/>
      <c r="B124" s="203" t="s">
        <v>280</v>
      </c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203"/>
      <c r="X124" s="203"/>
      <c r="Y124" s="203"/>
      <c r="Z124" s="203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4"/>
      <c r="AK124" s="208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4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</row>
    <row r="125" spans="1:108" ht="31.5" customHeight="1">
      <c r="A125" s="38"/>
      <c r="B125" s="214" t="s">
        <v>281</v>
      </c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5"/>
      <c r="AK125" s="216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5"/>
      <c r="AY125" s="213" t="s">
        <v>282</v>
      </c>
      <c r="AZ125" s="213"/>
      <c r="BA125" s="213"/>
      <c r="BB125" s="213"/>
      <c r="BC125" s="213"/>
      <c r="BD125" s="213"/>
      <c r="BE125" s="213"/>
      <c r="BF125" s="213"/>
      <c r="BG125" s="213"/>
      <c r="BH125" s="213"/>
      <c r="BI125" s="213"/>
      <c r="BJ125" s="213">
        <v>4550</v>
      </c>
      <c r="BK125" s="213"/>
      <c r="BL125" s="213"/>
      <c r="BM125" s="213"/>
      <c r="BN125" s="213"/>
      <c r="BO125" s="213"/>
      <c r="BP125" s="213"/>
      <c r="BQ125" s="213"/>
      <c r="BR125" s="213"/>
      <c r="BS125" s="213"/>
      <c r="BT125" s="213"/>
      <c r="BU125" s="213"/>
      <c r="BV125" s="213"/>
      <c r="BW125" s="213"/>
      <c r="BX125" s="213"/>
      <c r="BY125" s="212">
        <f>BJ125/'[1]хар-ка по 75-му'!E45/12</f>
        <v>2.8944020356234095</v>
      </c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12"/>
      <c r="CJ125" s="212"/>
      <c r="CK125" s="212"/>
      <c r="CL125" s="212"/>
      <c r="CM125" s="213" t="s">
        <v>283</v>
      </c>
      <c r="CN125" s="213"/>
      <c r="CO125" s="213"/>
      <c r="CP125" s="213"/>
      <c r="CQ125" s="213"/>
      <c r="CR125" s="213"/>
      <c r="CS125" s="213"/>
      <c r="CT125" s="213"/>
      <c r="CU125" s="213"/>
      <c r="CV125" s="213"/>
      <c r="CW125" s="213"/>
      <c r="CX125" s="213"/>
      <c r="CY125" s="213"/>
      <c r="CZ125" s="213"/>
      <c r="DA125" s="213"/>
      <c r="DB125" s="213"/>
      <c r="DC125" s="213"/>
      <c r="DD125" s="213"/>
    </row>
    <row r="126" spans="1:108" ht="32.25" customHeight="1">
      <c r="A126" s="38"/>
      <c r="B126" s="203" t="s">
        <v>284</v>
      </c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4"/>
      <c r="AK126" s="208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4"/>
      <c r="AY126" s="111"/>
      <c r="AZ126" s="111"/>
      <c r="BA126" s="111"/>
      <c r="BB126" s="111"/>
      <c r="BC126" s="111"/>
      <c r="BD126" s="111"/>
      <c r="BE126" s="111"/>
      <c r="BF126" s="111"/>
      <c r="BG126" s="111"/>
      <c r="BH126" s="111"/>
      <c r="BI126" s="111"/>
      <c r="BJ126" s="111"/>
      <c r="BK126" s="111"/>
      <c r="BL126" s="111"/>
      <c r="BM126" s="111"/>
      <c r="BN126" s="111"/>
      <c r="BO126" s="111"/>
      <c r="BP126" s="111"/>
      <c r="BQ126" s="111"/>
      <c r="BR126" s="111"/>
      <c r="BS126" s="111"/>
      <c r="BT126" s="111"/>
      <c r="BU126" s="111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111"/>
      <c r="CV126" s="111"/>
      <c r="CW126" s="111"/>
      <c r="CX126" s="111"/>
      <c r="CY126" s="111"/>
      <c r="CZ126" s="111"/>
      <c r="DA126" s="111"/>
      <c r="DB126" s="111"/>
      <c r="DC126" s="111"/>
      <c r="DD126" s="111"/>
    </row>
    <row r="127" spans="1:108" ht="47.25" customHeight="1">
      <c r="A127" s="38"/>
      <c r="B127" s="203" t="s">
        <v>285</v>
      </c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4"/>
      <c r="AK127" s="208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4"/>
      <c r="AY127" s="111"/>
      <c r="AZ127" s="111"/>
      <c r="BA127" s="111"/>
      <c r="BB127" s="111"/>
      <c r="BC127" s="111"/>
      <c r="BD127" s="111"/>
      <c r="BE127" s="111"/>
      <c r="BF127" s="111"/>
      <c r="BG127" s="111"/>
      <c r="BH127" s="111"/>
      <c r="BI127" s="111"/>
      <c r="BJ127" s="111"/>
      <c r="BK127" s="111"/>
      <c r="BL127" s="111"/>
      <c r="BM127" s="111"/>
      <c r="BN127" s="111"/>
      <c r="BO127" s="111"/>
      <c r="BP127" s="111"/>
      <c r="BQ127" s="111"/>
      <c r="BR127" s="111"/>
      <c r="BS127" s="111"/>
      <c r="BT127" s="111"/>
      <c r="BU127" s="111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111"/>
      <c r="CV127" s="111"/>
      <c r="CW127" s="111"/>
      <c r="CX127" s="111"/>
      <c r="CY127" s="111"/>
      <c r="CZ127" s="111"/>
      <c r="DA127" s="111"/>
      <c r="DB127" s="111"/>
      <c r="DC127" s="111"/>
      <c r="DD127" s="111"/>
    </row>
    <row r="128" spans="1:108" ht="30" customHeight="1">
      <c r="A128" s="38"/>
      <c r="B128" s="203" t="s">
        <v>286</v>
      </c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4"/>
      <c r="AK128" s="208"/>
      <c r="AL128" s="203"/>
      <c r="AM128" s="203"/>
      <c r="AN128" s="203"/>
      <c r="AO128" s="203"/>
      <c r="AP128" s="203"/>
      <c r="AQ128" s="203"/>
      <c r="AR128" s="203"/>
      <c r="AS128" s="203"/>
      <c r="AT128" s="203"/>
      <c r="AU128" s="203"/>
      <c r="AV128" s="203"/>
      <c r="AW128" s="203"/>
      <c r="AX128" s="204"/>
      <c r="AY128" s="111"/>
      <c r="AZ128" s="111"/>
      <c r="BA128" s="111"/>
      <c r="BB128" s="111"/>
      <c r="BC128" s="111"/>
      <c r="BD128" s="111"/>
      <c r="BE128" s="111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</row>
    <row r="129" spans="1:108" ht="31.5" customHeight="1">
      <c r="A129" s="38"/>
      <c r="B129" s="59" t="s">
        <v>287</v>
      </c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37"/>
      <c r="AK129" s="110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37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211"/>
      <c r="BZ129" s="211"/>
      <c r="CA129" s="211"/>
      <c r="CB129" s="211"/>
      <c r="CC129" s="211"/>
      <c r="CD129" s="211"/>
      <c r="CE129" s="211"/>
      <c r="CF129" s="211"/>
      <c r="CG129" s="211"/>
      <c r="CH129" s="211"/>
      <c r="CI129" s="211"/>
      <c r="CJ129" s="211"/>
      <c r="CK129" s="211"/>
      <c r="CL129" s="211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</row>
    <row r="130" spans="1:108" ht="31.5" customHeight="1">
      <c r="A130" s="38"/>
      <c r="B130" s="203" t="s">
        <v>288</v>
      </c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203"/>
      <c r="X130" s="203"/>
      <c r="Y130" s="203"/>
      <c r="Z130" s="203"/>
      <c r="AA130" s="203"/>
      <c r="AB130" s="203"/>
      <c r="AC130" s="203"/>
      <c r="AD130" s="203"/>
      <c r="AE130" s="203"/>
      <c r="AF130" s="203"/>
      <c r="AG130" s="203"/>
      <c r="AH130" s="203"/>
      <c r="AI130" s="203"/>
      <c r="AJ130" s="204"/>
      <c r="AK130" s="208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4"/>
      <c r="AY130" s="111"/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1"/>
      <c r="BW130" s="111"/>
      <c r="BX130" s="111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111"/>
      <c r="CQ130" s="111"/>
      <c r="CR130" s="111"/>
      <c r="CS130" s="111"/>
      <c r="CT130" s="111"/>
      <c r="CU130" s="111"/>
      <c r="CV130" s="111"/>
      <c r="CW130" s="111"/>
      <c r="CX130" s="111"/>
      <c r="CY130" s="111"/>
      <c r="CZ130" s="111"/>
      <c r="DA130" s="111"/>
      <c r="DB130" s="111"/>
      <c r="DC130" s="111"/>
      <c r="DD130" s="111"/>
    </row>
    <row r="131" spans="1:108" ht="32.25" customHeight="1">
      <c r="A131" s="38"/>
      <c r="B131" s="203" t="s">
        <v>289</v>
      </c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203"/>
      <c r="X131" s="203"/>
      <c r="Y131" s="203"/>
      <c r="Z131" s="203"/>
      <c r="AA131" s="203"/>
      <c r="AB131" s="203"/>
      <c r="AC131" s="203"/>
      <c r="AD131" s="203"/>
      <c r="AE131" s="203"/>
      <c r="AF131" s="203"/>
      <c r="AG131" s="203"/>
      <c r="AH131" s="203"/>
      <c r="AI131" s="203"/>
      <c r="AJ131" s="204"/>
      <c r="AK131" s="208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4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  <c r="BM131" s="111"/>
      <c r="BN131" s="111"/>
      <c r="BO131" s="111"/>
      <c r="BP131" s="111"/>
      <c r="BQ131" s="111"/>
      <c r="BR131" s="111"/>
      <c r="BS131" s="111"/>
      <c r="BT131" s="111"/>
      <c r="BU131" s="111"/>
      <c r="BV131" s="111"/>
      <c r="BW131" s="111"/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111"/>
      <c r="CQ131" s="111"/>
      <c r="CR131" s="111"/>
      <c r="CS131" s="111"/>
      <c r="CT131" s="111"/>
      <c r="CU131" s="111"/>
      <c r="CV131" s="111"/>
      <c r="CW131" s="111"/>
      <c r="CX131" s="111"/>
      <c r="CY131" s="111"/>
      <c r="CZ131" s="111"/>
      <c r="DA131" s="111"/>
      <c r="DB131" s="111"/>
      <c r="DC131" s="111"/>
      <c r="DD131" s="111"/>
    </row>
    <row r="132" spans="1:108" ht="15.75">
      <c r="A132" s="112" t="s">
        <v>290</v>
      </c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5"/>
      <c r="BQ132" s="205"/>
      <c r="BR132" s="205"/>
      <c r="BS132" s="205"/>
      <c r="BT132" s="205"/>
      <c r="BU132" s="205"/>
      <c r="BV132" s="205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5"/>
      <c r="DD132" s="206"/>
    </row>
    <row r="133" spans="1:108" ht="33.75" customHeight="1">
      <c r="A133" s="38"/>
      <c r="B133" s="203" t="s">
        <v>291</v>
      </c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  <c r="Q133" s="203"/>
      <c r="R133" s="203"/>
      <c r="S133" s="203"/>
      <c r="T133" s="203"/>
      <c r="U133" s="203"/>
      <c r="V133" s="203"/>
      <c r="W133" s="203"/>
      <c r="X133" s="203"/>
      <c r="Y133" s="203"/>
      <c r="Z133" s="203"/>
      <c r="AA133" s="203"/>
      <c r="AB133" s="203"/>
      <c r="AC133" s="203"/>
      <c r="AD133" s="203"/>
      <c r="AE133" s="203"/>
      <c r="AF133" s="203"/>
      <c r="AG133" s="203"/>
      <c r="AH133" s="203"/>
      <c r="AI133" s="203"/>
      <c r="AJ133" s="204"/>
      <c r="AK133" s="208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4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  <c r="BM133" s="111"/>
      <c r="BN133" s="111"/>
      <c r="BO133" s="111"/>
      <c r="BP133" s="111"/>
      <c r="BQ133" s="111"/>
      <c r="BR133" s="111"/>
      <c r="BS133" s="111"/>
      <c r="BT133" s="111"/>
      <c r="BU133" s="111"/>
      <c r="BV133" s="111"/>
      <c r="BW133" s="111"/>
      <c r="BX133" s="111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111"/>
      <c r="CQ133" s="111"/>
      <c r="CR133" s="111"/>
      <c r="CS133" s="111"/>
      <c r="CT133" s="111"/>
      <c r="CU133" s="111"/>
      <c r="CV133" s="111"/>
      <c r="CW133" s="111"/>
      <c r="CX133" s="111"/>
      <c r="CY133" s="111"/>
      <c r="CZ133" s="111"/>
      <c r="DA133" s="111"/>
      <c r="DB133" s="111"/>
      <c r="DC133" s="111"/>
      <c r="DD133" s="111"/>
    </row>
    <row r="134" spans="1:108" ht="31.5" customHeight="1">
      <c r="A134" s="38"/>
      <c r="B134" s="203" t="s">
        <v>292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203"/>
      <c r="X134" s="203"/>
      <c r="Y134" s="203"/>
      <c r="Z134" s="203"/>
      <c r="AA134" s="203"/>
      <c r="AB134" s="203"/>
      <c r="AC134" s="203"/>
      <c r="AD134" s="203"/>
      <c r="AE134" s="203"/>
      <c r="AF134" s="203"/>
      <c r="AG134" s="203"/>
      <c r="AH134" s="203"/>
      <c r="AI134" s="203"/>
      <c r="AJ134" s="204"/>
      <c r="AK134" s="208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4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</row>
    <row r="135" spans="1:108" ht="29.25" customHeight="1">
      <c r="A135" s="38"/>
      <c r="B135" s="203" t="s">
        <v>293</v>
      </c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03"/>
      <c r="AE135" s="203"/>
      <c r="AF135" s="203"/>
      <c r="AG135" s="203"/>
      <c r="AH135" s="203"/>
      <c r="AI135" s="203"/>
      <c r="AJ135" s="204"/>
      <c r="AK135" s="208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4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1"/>
      <c r="BW135" s="111"/>
      <c r="BX135" s="111"/>
      <c r="BY135" s="111"/>
      <c r="BZ135" s="111"/>
      <c r="CA135" s="111"/>
      <c r="CB135" s="111"/>
      <c r="CC135" s="111"/>
      <c r="CD135" s="111"/>
      <c r="CE135" s="111"/>
      <c r="CF135" s="111"/>
      <c r="CG135" s="111"/>
      <c r="CH135" s="111"/>
      <c r="CI135" s="111"/>
      <c r="CJ135" s="111"/>
      <c r="CK135" s="111"/>
      <c r="CL135" s="111"/>
      <c r="CM135" s="111"/>
      <c r="CN135" s="111"/>
      <c r="CO135" s="111"/>
      <c r="CP135" s="111"/>
      <c r="CQ135" s="111"/>
      <c r="CR135" s="111"/>
      <c r="CS135" s="111"/>
      <c r="CT135" s="111"/>
      <c r="CU135" s="111"/>
      <c r="CV135" s="111"/>
      <c r="CW135" s="111"/>
      <c r="CX135" s="111"/>
      <c r="CY135" s="111"/>
      <c r="CZ135" s="111"/>
      <c r="DA135" s="111"/>
      <c r="DB135" s="111"/>
      <c r="DC135" s="111"/>
      <c r="DD135" s="111"/>
    </row>
    <row r="136" spans="1:108" ht="32.25" customHeight="1">
      <c r="A136" s="38"/>
      <c r="B136" s="203" t="s">
        <v>294</v>
      </c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203"/>
      <c r="X136" s="203"/>
      <c r="Y136" s="203"/>
      <c r="Z136" s="203"/>
      <c r="AA136" s="203"/>
      <c r="AB136" s="203"/>
      <c r="AC136" s="203"/>
      <c r="AD136" s="203"/>
      <c r="AE136" s="203"/>
      <c r="AF136" s="203"/>
      <c r="AG136" s="203"/>
      <c r="AH136" s="203"/>
      <c r="AI136" s="203"/>
      <c r="AJ136" s="204"/>
      <c r="AK136" s="208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4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  <c r="BM136" s="111"/>
      <c r="BN136" s="111"/>
      <c r="BO136" s="111"/>
      <c r="BP136" s="111"/>
      <c r="BQ136" s="111"/>
      <c r="BR136" s="111"/>
      <c r="BS136" s="111"/>
      <c r="BT136" s="111"/>
      <c r="BU136" s="111"/>
      <c r="BV136" s="111"/>
      <c r="BW136" s="111"/>
      <c r="BX136" s="111"/>
      <c r="BY136" s="111"/>
      <c r="BZ136" s="111"/>
      <c r="CA136" s="111"/>
      <c r="CB136" s="111"/>
      <c r="CC136" s="111"/>
      <c r="CD136" s="111"/>
      <c r="CE136" s="111"/>
      <c r="CF136" s="111"/>
      <c r="CG136" s="111"/>
      <c r="CH136" s="111"/>
      <c r="CI136" s="111"/>
      <c r="CJ136" s="111"/>
      <c r="CK136" s="111"/>
      <c r="CL136" s="111"/>
      <c r="CM136" s="111"/>
      <c r="CN136" s="111"/>
      <c r="CO136" s="111"/>
      <c r="CP136" s="111"/>
      <c r="CQ136" s="111"/>
      <c r="CR136" s="111"/>
      <c r="CS136" s="111"/>
      <c r="CT136" s="111"/>
      <c r="CU136" s="111"/>
      <c r="CV136" s="111"/>
      <c r="CW136" s="111"/>
      <c r="CX136" s="111"/>
      <c r="CY136" s="111"/>
      <c r="CZ136" s="111"/>
      <c r="DA136" s="111"/>
      <c r="DB136" s="111"/>
      <c r="DC136" s="111"/>
      <c r="DD136" s="111"/>
    </row>
    <row r="137" spans="1:108" ht="47.25" customHeight="1">
      <c r="A137" s="38"/>
      <c r="B137" s="203" t="s">
        <v>295</v>
      </c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203"/>
      <c r="X137" s="203"/>
      <c r="Y137" s="203"/>
      <c r="Z137" s="203"/>
      <c r="AA137" s="203"/>
      <c r="AB137" s="203"/>
      <c r="AC137" s="203"/>
      <c r="AD137" s="203"/>
      <c r="AE137" s="203"/>
      <c r="AF137" s="203"/>
      <c r="AG137" s="203"/>
      <c r="AH137" s="203"/>
      <c r="AI137" s="203"/>
      <c r="AJ137" s="204"/>
      <c r="AK137" s="208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4"/>
      <c r="AY137" s="111"/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1"/>
      <c r="BK137" s="111"/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1"/>
      <c r="BW137" s="111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1"/>
      <c r="CH137" s="111"/>
      <c r="CI137" s="111"/>
      <c r="CJ137" s="111"/>
      <c r="CK137" s="111"/>
      <c r="CL137" s="111"/>
      <c r="CM137" s="111"/>
      <c r="CN137" s="111"/>
      <c r="CO137" s="111"/>
      <c r="CP137" s="111"/>
      <c r="CQ137" s="111"/>
      <c r="CR137" s="111"/>
      <c r="CS137" s="111"/>
      <c r="CT137" s="111"/>
      <c r="CU137" s="111"/>
      <c r="CV137" s="111"/>
      <c r="CW137" s="111"/>
      <c r="CX137" s="111"/>
      <c r="CY137" s="111"/>
      <c r="CZ137" s="111"/>
      <c r="DA137" s="111"/>
      <c r="DB137" s="111"/>
      <c r="DC137" s="111"/>
      <c r="DD137" s="111"/>
    </row>
    <row r="138" spans="1:108" ht="47.25" customHeight="1">
      <c r="A138" s="38"/>
      <c r="B138" s="203" t="s">
        <v>296</v>
      </c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4"/>
      <c r="AK138" s="208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4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  <c r="BY138" s="111"/>
      <c r="BZ138" s="111"/>
      <c r="CA138" s="111"/>
      <c r="CB138" s="111"/>
      <c r="CC138" s="111"/>
      <c r="CD138" s="111"/>
      <c r="CE138" s="111"/>
      <c r="CF138" s="111"/>
      <c r="CG138" s="111"/>
      <c r="CH138" s="111"/>
      <c r="CI138" s="111"/>
      <c r="CJ138" s="111"/>
      <c r="CK138" s="111"/>
      <c r="CL138" s="111"/>
      <c r="CM138" s="111"/>
      <c r="CN138" s="111"/>
      <c r="CO138" s="111"/>
      <c r="CP138" s="111"/>
      <c r="CQ138" s="111"/>
      <c r="CR138" s="111"/>
      <c r="CS138" s="111"/>
      <c r="CT138" s="111"/>
      <c r="CU138" s="111"/>
      <c r="CV138" s="111"/>
      <c r="CW138" s="111"/>
      <c r="CX138" s="111"/>
      <c r="CY138" s="111"/>
      <c r="CZ138" s="111"/>
      <c r="DA138" s="111"/>
      <c r="DB138" s="111"/>
      <c r="DC138" s="111"/>
      <c r="DD138" s="111"/>
    </row>
    <row r="139" spans="1:108" ht="32.25" customHeight="1">
      <c r="A139" s="38"/>
      <c r="B139" s="203" t="s">
        <v>297</v>
      </c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4"/>
      <c r="AK139" s="208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4"/>
      <c r="AY139" s="111"/>
      <c r="AZ139" s="111"/>
      <c r="BA139" s="111"/>
      <c r="BB139" s="111"/>
      <c r="BC139" s="111"/>
      <c r="BD139" s="111"/>
      <c r="BE139" s="111"/>
      <c r="BF139" s="111"/>
      <c r="BG139" s="111"/>
      <c r="BH139" s="111"/>
      <c r="BI139" s="111"/>
      <c r="BJ139" s="111"/>
      <c r="BK139" s="111"/>
      <c r="BL139" s="111"/>
      <c r="BM139" s="111"/>
      <c r="BN139" s="111"/>
      <c r="BO139" s="111"/>
      <c r="BP139" s="111"/>
      <c r="BQ139" s="111"/>
      <c r="BR139" s="111"/>
      <c r="BS139" s="111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  <c r="CF139" s="111"/>
      <c r="CG139" s="111"/>
      <c r="CH139" s="111"/>
      <c r="CI139" s="111"/>
      <c r="CJ139" s="111"/>
      <c r="CK139" s="111"/>
      <c r="CL139" s="111"/>
      <c r="CM139" s="111"/>
      <c r="CN139" s="111"/>
      <c r="CO139" s="111"/>
      <c r="CP139" s="111"/>
      <c r="CQ139" s="111"/>
      <c r="CR139" s="111"/>
      <c r="CS139" s="111"/>
      <c r="CT139" s="111"/>
      <c r="CU139" s="111"/>
      <c r="CV139" s="111"/>
      <c r="CW139" s="111"/>
      <c r="CX139" s="111"/>
      <c r="CY139" s="111"/>
      <c r="CZ139" s="111"/>
      <c r="DA139" s="111"/>
      <c r="DB139" s="111"/>
      <c r="DC139" s="111"/>
      <c r="DD139" s="111"/>
    </row>
    <row r="140" spans="1:108" ht="31.5" customHeight="1">
      <c r="A140" s="38"/>
      <c r="B140" s="203" t="s">
        <v>298</v>
      </c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3"/>
      <c r="Q140" s="203"/>
      <c r="R140" s="203"/>
      <c r="S140" s="203"/>
      <c r="T140" s="203"/>
      <c r="U140" s="203"/>
      <c r="V140" s="203"/>
      <c r="W140" s="203"/>
      <c r="X140" s="203"/>
      <c r="Y140" s="203"/>
      <c r="Z140" s="203"/>
      <c r="AA140" s="203"/>
      <c r="AB140" s="203"/>
      <c r="AC140" s="203"/>
      <c r="AD140" s="203"/>
      <c r="AE140" s="203"/>
      <c r="AF140" s="203"/>
      <c r="AG140" s="203"/>
      <c r="AH140" s="203"/>
      <c r="AI140" s="203"/>
      <c r="AJ140" s="204"/>
      <c r="AK140" s="208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4"/>
      <c r="AY140" s="111"/>
      <c r="AZ140" s="111"/>
      <c r="BA140" s="111"/>
      <c r="BB140" s="111"/>
      <c r="BC140" s="111"/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11"/>
      <c r="CP140" s="111"/>
      <c r="CQ140" s="111"/>
      <c r="CR140" s="111"/>
      <c r="CS140" s="111"/>
      <c r="CT140" s="111"/>
      <c r="CU140" s="111"/>
      <c r="CV140" s="111"/>
      <c r="CW140" s="111"/>
      <c r="CX140" s="111"/>
      <c r="CY140" s="111"/>
      <c r="CZ140" s="111"/>
      <c r="DA140" s="111"/>
      <c r="DB140" s="111"/>
      <c r="DC140" s="111"/>
      <c r="DD140" s="111"/>
    </row>
    <row r="141" spans="1:108" ht="47.25" customHeight="1">
      <c r="A141" s="38"/>
      <c r="B141" s="203" t="s">
        <v>299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203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4"/>
      <c r="AK141" s="208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4"/>
      <c r="AY141" s="111"/>
      <c r="AZ141" s="111"/>
      <c r="BA141" s="111"/>
      <c r="BB141" s="111"/>
      <c r="BC141" s="111"/>
      <c r="BD141" s="111"/>
      <c r="BE141" s="111"/>
      <c r="BF141" s="111"/>
      <c r="BG141" s="111"/>
      <c r="BH141" s="111"/>
      <c r="BI141" s="111"/>
      <c r="BJ141" s="111"/>
      <c r="BK141" s="111"/>
      <c r="BL141" s="111"/>
      <c r="BM141" s="111"/>
      <c r="BN141" s="111"/>
      <c r="BO141" s="111"/>
      <c r="BP141" s="111"/>
      <c r="BQ141" s="111"/>
      <c r="BR141" s="111"/>
      <c r="BS141" s="111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  <c r="CF141" s="111"/>
      <c r="CG141" s="111"/>
      <c r="CH141" s="111"/>
      <c r="CI141" s="111"/>
      <c r="CJ141" s="111"/>
      <c r="CK141" s="111"/>
      <c r="CL141" s="111"/>
      <c r="CM141" s="111"/>
      <c r="CN141" s="111"/>
      <c r="CO141" s="111"/>
      <c r="CP141" s="111"/>
      <c r="CQ141" s="111"/>
      <c r="CR141" s="111"/>
      <c r="CS141" s="111"/>
      <c r="CT141" s="111"/>
      <c r="CU141" s="111"/>
      <c r="CV141" s="111"/>
      <c r="CW141" s="111"/>
      <c r="CX141" s="111"/>
      <c r="CY141" s="111"/>
      <c r="CZ141" s="111"/>
      <c r="DA141" s="111"/>
      <c r="DB141" s="111"/>
      <c r="DC141" s="111"/>
      <c r="DD141" s="111"/>
    </row>
    <row r="142" spans="1:108" ht="33" customHeight="1">
      <c r="A142" s="38"/>
      <c r="B142" s="203" t="s">
        <v>300</v>
      </c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  <c r="O142" s="203"/>
      <c r="P142" s="203"/>
      <c r="Q142" s="203"/>
      <c r="R142" s="203"/>
      <c r="S142" s="203"/>
      <c r="T142" s="203"/>
      <c r="U142" s="203"/>
      <c r="V142" s="203"/>
      <c r="W142" s="203"/>
      <c r="X142" s="203"/>
      <c r="Y142" s="203"/>
      <c r="Z142" s="203"/>
      <c r="AA142" s="203"/>
      <c r="AB142" s="203"/>
      <c r="AC142" s="203"/>
      <c r="AD142" s="203"/>
      <c r="AE142" s="203"/>
      <c r="AF142" s="203"/>
      <c r="AG142" s="203"/>
      <c r="AH142" s="203"/>
      <c r="AI142" s="203"/>
      <c r="AJ142" s="204"/>
      <c r="AK142" s="208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4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  <c r="BY142" s="111"/>
      <c r="BZ142" s="111"/>
      <c r="CA142" s="111"/>
      <c r="CB142" s="111"/>
      <c r="CC142" s="111"/>
      <c r="CD142" s="111"/>
      <c r="CE142" s="111"/>
      <c r="CF142" s="111"/>
      <c r="CG142" s="111"/>
      <c r="CH142" s="111"/>
      <c r="CI142" s="111"/>
      <c r="CJ142" s="111"/>
      <c r="CK142" s="111"/>
      <c r="CL142" s="111"/>
      <c r="CM142" s="111"/>
      <c r="CN142" s="111"/>
      <c r="CO142" s="111"/>
      <c r="CP142" s="111"/>
      <c r="CQ142" s="111"/>
      <c r="CR142" s="111"/>
      <c r="CS142" s="111"/>
      <c r="CT142" s="111"/>
      <c r="CU142" s="111"/>
      <c r="CV142" s="111"/>
      <c r="CW142" s="111"/>
      <c r="CX142" s="111"/>
      <c r="CY142" s="111"/>
      <c r="CZ142" s="111"/>
      <c r="DA142" s="111"/>
      <c r="DB142" s="111"/>
      <c r="DC142" s="111"/>
      <c r="DD142" s="111"/>
    </row>
    <row r="143" spans="1:108" ht="30" customHeight="1">
      <c r="A143" s="38"/>
      <c r="B143" s="203" t="s">
        <v>301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203"/>
      <c r="Q143" s="203"/>
      <c r="R143" s="203"/>
      <c r="S143" s="203"/>
      <c r="T143" s="203"/>
      <c r="U143" s="203"/>
      <c r="V143" s="203"/>
      <c r="W143" s="203"/>
      <c r="X143" s="203"/>
      <c r="Y143" s="203"/>
      <c r="Z143" s="203"/>
      <c r="AA143" s="203"/>
      <c r="AB143" s="203"/>
      <c r="AC143" s="203"/>
      <c r="AD143" s="203"/>
      <c r="AE143" s="203"/>
      <c r="AF143" s="203"/>
      <c r="AG143" s="203"/>
      <c r="AH143" s="203"/>
      <c r="AI143" s="203"/>
      <c r="AJ143" s="204"/>
      <c r="AK143" s="208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4"/>
      <c r="AY143" s="111"/>
      <c r="AZ143" s="111"/>
      <c r="BA143" s="111"/>
      <c r="BB143" s="111"/>
      <c r="BC143" s="111"/>
      <c r="BD143" s="111"/>
      <c r="BE143" s="111"/>
      <c r="BF143" s="111"/>
      <c r="BG143" s="111"/>
      <c r="BH143" s="111"/>
      <c r="BI143" s="111"/>
      <c r="BJ143" s="111"/>
      <c r="BK143" s="111"/>
      <c r="BL143" s="111"/>
      <c r="BM143" s="111"/>
      <c r="BN143" s="111"/>
      <c r="BO143" s="111"/>
      <c r="BP143" s="111"/>
      <c r="BQ143" s="111"/>
      <c r="BR143" s="111"/>
      <c r="BS143" s="111"/>
      <c r="BT143" s="111"/>
      <c r="BU143" s="111"/>
      <c r="BV143" s="111"/>
      <c r="BW143" s="111"/>
      <c r="BX143" s="111"/>
      <c r="BY143" s="111"/>
      <c r="BZ143" s="111"/>
      <c r="CA143" s="111"/>
      <c r="CB143" s="111"/>
      <c r="CC143" s="111"/>
      <c r="CD143" s="111"/>
      <c r="CE143" s="111"/>
      <c r="CF143" s="111"/>
      <c r="CG143" s="111"/>
      <c r="CH143" s="111"/>
      <c r="CI143" s="111"/>
      <c r="CJ143" s="111"/>
      <c r="CK143" s="111"/>
      <c r="CL143" s="111"/>
      <c r="CM143" s="111"/>
      <c r="CN143" s="111"/>
      <c r="CO143" s="111"/>
      <c r="CP143" s="111"/>
      <c r="CQ143" s="111"/>
      <c r="CR143" s="111"/>
      <c r="CS143" s="111"/>
      <c r="CT143" s="111"/>
      <c r="CU143" s="111"/>
      <c r="CV143" s="111"/>
      <c r="CW143" s="111"/>
      <c r="CX143" s="111"/>
      <c r="CY143" s="111"/>
      <c r="CZ143" s="111"/>
      <c r="DA143" s="111"/>
      <c r="DB143" s="111"/>
      <c r="DC143" s="111"/>
      <c r="DD143" s="111"/>
    </row>
    <row r="144" spans="1:108" ht="15.75">
      <c r="A144" s="38"/>
      <c r="B144" s="203" t="s">
        <v>302</v>
      </c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03"/>
      <c r="Z144" s="203"/>
      <c r="AA144" s="203"/>
      <c r="AB144" s="203"/>
      <c r="AC144" s="203"/>
      <c r="AD144" s="203"/>
      <c r="AE144" s="203"/>
      <c r="AF144" s="203"/>
      <c r="AG144" s="203"/>
      <c r="AH144" s="203"/>
      <c r="AI144" s="203"/>
      <c r="AJ144" s="204"/>
      <c r="AK144" s="208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4"/>
      <c r="AY144" s="111"/>
      <c r="AZ144" s="111"/>
      <c r="BA144" s="111"/>
      <c r="BB144" s="111"/>
      <c r="BC144" s="111"/>
      <c r="BD144" s="111"/>
      <c r="BE144" s="111"/>
      <c r="BF144" s="111"/>
      <c r="BG144" s="111"/>
      <c r="BH144" s="111"/>
      <c r="BI144" s="111"/>
      <c r="BJ144" s="111"/>
      <c r="BK144" s="111"/>
      <c r="BL144" s="111"/>
      <c r="BM144" s="111"/>
      <c r="BN144" s="111"/>
      <c r="BO144" s="111"/>
      <c r="BP144" s="111"/>
      <c r="BQ144" s="111"/>
      <c r="BR144" s="111"/>
      <c r="BS144" s="111"/>
      <c r="BT144" s="111"/>
      <c r="BU144" s="111"/>
      <c r="BV144" s="111"/>
      <c r="BW144" s="111"/>
      <c r="BX144" s="111"/>
      <c r="BY144" s="111"/>
      <c r="BZ144" s="111"/>
      <c r="CA144" s="111"/>
      <c r="CB144" s="111"/>
      <c r="CC144" s="111"/>
      <c r="CD144" s="111"/>
      <c r="CE144" s="111"/>
      <c r="CF144" s="111"/>
      <c r="CG144" s="111"/>
      <c r="CH144" s="111"/>
      <c r="CI144" s="111"/>
      <c r="CJ144" s="111"/>
      <c r="CK144" s="111"/>
      <c r="CL144" s="111"/>
      <c r="CM144" s="111"/>
      <c r="CN144" s="111"/>
      <c r="CO144" s="111"/>
      <c r="CP144" s="111"/>
      <c r="CQ144" s="111"/>
      <c r="CR144" s="111"/>
      <c r="CS144" s="111"/>
      <c r="CT144" s="111"/>
      <c r="CU144" s="111"/>
      <c r="CV144" s="111"/>
      <c r="CW144" s="111"/>
      <c r="CX144" s="111"/>
      <c r="CY144" s="111"/>
      <c r="CZ144" s="111"/>
      <c r="DA144" s="111"/>
      <c r="DB144" s="111"/>
      <c r="DC144" s="111"/>
      <c r="DD144" s="111"/>
    </row>
    <row r="145" spans="1:108" ht="15" customHeight="1">
      <c r="A145" s="38"/>
      <c r="B145" s="203" t="s">
        <v>303</v>
      </c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203"/>
      <c r="Q145" s="203"/>
      <c r="R145" s="203"/>
      <c r="S145" s="203"/>
      <c r="T145" s="203"/>
      <c r="U145" s="203"/>
      <c r="V145" s="203"/>
      <c r="W145" s="203"/>
      <c r="X145" s="203"/>
      <c r="Y145" s="203"/>
      <c r="Z145" s="203"/>
      <c r="AA145" s="203"/>
      <c r="AB145" s="203"/>
      <c r="AC145" s="203"/>
      <c r="AD145" s="203"/>
      <c r="AE145" s="203"/>
      <c r="AF145" s="203"/>
      <c r="AG145" s="203"/>
      <c r="AH145" s="203"/>
      <c r="AI145" s="203"/>
      <c r="AJ145" s="204"/>
      <c r="AK145" s="208"/>
      <c r="AL145" s="203"/>
      <c r="AM145" s="203"/>
      <c r="AN145" s="203"/>
      <c r="AO145" s="203"/>
      <c r="AP145" s="203"/>
      <c r="AQ145" s="203"/>
      <c r="AR145" s="203"/>
      <c r="AS145" s="203"/>
      <c r="AT145" s="203"/>
      <c r="AU145" s="203"/>
      <c r="AV145" s="203"/>
      <c r="AW145" s="203"/>
      <c r="AX145" s="204"/>
      <c r="AY145" s="111"/>
      <c r="AZ145" s="111"/>
      <c r="BA145" s="111"/>
      <c r="BB145" s="111"/>
      <c r="BC145" s="111"/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1"/>
    </row>
    <row r="146" spans="1:108" ht="47.25" customHeight="1">
      <c r="A146" s="38"/>
      <c r="B146" s="203" t="s">
        <v>304</v>
      </c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  <c r="O146" s="203"/>
      <c r="P146" s="203"/>
      <c r="Q146" s="203"/>
      <c r="R146" s="203"/>
      <c r="S146" s="203"/>
      <c r="T146" s="203"/>
      <c r="U146" s="203"/>
      <c r="V146" s="203"/>
      <c r="W146" s="203"/>
      <c r="X146" s="203"/>
      <c r="Y146" s="203"/>
      <c r="Z146" s="203"/>
      <c r="AA146" s="203"/>
      <c r="AB146" s="203"/>
      <c r="AC146" s="203"/>
      <c r="AD146" s="203"/>
      <c r="AE146" s="203"/>
      <c r="AF146" s="203"/>
      <c r="AG146" s="203"/>
      <c r="AH146" s="203"/>
      <c r="AI146" s="203"/>
      <c r="AJ146" s="204"/>
      <c r="AK146" s="208"/>
      <c r="AL146" s="203"/>
      <c r="AM146" s="203"/>
      <c r="AN146" s="203"/>
      <c r="AO146" s="203"/>
      <c r="AP146" s="203"/>
      <c r="AQ146" s="203"/>
      <c r="AR146" s="203"/>
      <c r="AS146" s="203"/>
      <c r="AT146" s="203"/>
      <c r="AU146" s="203"/>
      <c r="AV146" s="203"/>
      <c r="AW146" s="203"/>
      <c r="AX146" s="204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1"/>
      <c r="CY146" s="111"/>
      <c r="CZ146" s="111"/>
      <c r="DA146" s="111"/>
      <c r="DB146" s="111"/>
      <c r="DC146" s="111"/>
      <c r="DD146" s="111"/>
    </row>
    <row r="147" spans="1:108" ht="48.75" customHeight="1">
      <c r="A147" s="38"/>
      <c r="B147" s="203" t="s">
        <v>305</v>
      </c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4"/>
      <c r="AK147" s="208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4"/>
      <c r="AY147" s="111"/>
      <c r="AZ147" s="111"/>
      <c r="BA147" s="111"/>
      <c r="BB147" s="111"/>
      <c r="BC147" s="111"/>
      <c r="BD147" s="111"/>
      <c r="BE147" s="111"/>
      <c r="BF147" s="111"/>
      <c r="BG147" s="111"/>
      <c r="BH147" s="111"/>
      <c r="BI147" s="111"/>
      <c r="BJ147" s="111"/>
      <c r="BK147" s="111"/>
      <c r="BL147" s="111"/>
      <c r="BM147" s="111"/>
      <c r="BN147" s="111"/>
      <c r="BO147" s="111"/>
      <c r="BP147" s="111"/>
      <c r="BQ147" s="111"/>
      <c r="BR147" s="111"/>
      <c r="BS147" s="111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  <c r="CF147" s="111"/>
      <c r="CG147" s="111"/>
      <c r="CH147" s="111"/>
      <c r="CI147" s="111"/>
      <c r="CJ147" s="111"/>
      <c r="CK147" s="111"/>
      <c r="CL147" s="111"/>
      <c r="CM147" s="111"/>
      <c r="CN147" s="111"/>
      <c r="CO147" s="111"/>
      <c r="CP147" s="111"/>
      <c r="CQ147" s="111"/>
      <c r="CR147" s="111"/>
      <c r="CS147" s="111"/>
      <c r="CT147" s="111"/>
      <c r="CU147" s="111"/>
      <c r="CV147" s="111"/>
      <c r="CW147" s="111"/>
      <c r="CX147" s="111"/>
      <c r="CY147" s="111"/>
      <c r="CZ147" s="111"/>
      <c r="DA147" s="111"/>
      <c r="DB147" s="111"/>
      <c r="DC147" s="111"/>
      <c r="DD147" s="111"/>
    </row>
    <row r="148" spans="1:108" ht="33" customHeight="1">
      <c r="A148" s="38"/>
      <c r="B148" s="203" t="s">
        <v>306</v>
      </c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4"/>
      <c r="AK148" s="208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4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1"/>
      <c r="BL148" s="111"/>
      <c r="BM148" s="111"/>
      <c r="BN148" s="111"/>
      <c r="BO148" s="111"/>
      <c r="BP148" s="111"/>
      <c r="BQ148" s="111"/>
      <c r="BR148" s="111"/>
      <c r="BS148" s="111"/>
      <c r="BT148" s="111"/>
      <c r="BU148" s="111"/>
      <c r="BV148" s="111"/>
      <c r="BW148" s="111"/>
      <c r="BX148" s="111"/>
      <c r="BY148" s="111"/>
      <c r="BZ148" s="111"/>
      <c r="CA148" s="111"/>
      <c r="CB148" s="111"/>
      <c r="CC148" s="111"/>
      <c r="CD148" s="111"/>
      <c r="CE148" s="111"/>
      <c r="CF148" s="111"/>
      <c r="CG148" s="111"/>
      <c r="CH148" s="111"/>
      <c r="CI148" s="111"/>
      <c r="CJ148" s="111"/>
      <c r="CK148" s="111"/>
      <c r="CL148" s="111"/>
      <c r="CM148" s="111"/>
      <c r="CN148" s="111"/>
      <c r="CO148" s="111"/>
      <c r="CP148" s="111"/>
      <c r="CQ148" s="111"/>
      <c r="CR148" s="111"/>
      <c r="CS148" s="111"/>
      <c r="CT148" s="111"/>
      <c r="CU148" s="111"/>
      <c r="CV148" s="111"/>
      <c r="CW148" s="111"/>
      <c r="CX148" s="111"/>
      <c r="CY148" s="111"/>
      <c r="CZ148" s="111"/>
      <c r="DA148" s="111"/>
      <c r="DB148" s="111"/>
      <c r="DC148" s="111"/>
      <c r="DD148" s="111"/>
    </row>
    <row r="149" spans="1:108" ht="32.25" customHeight="1">
      <c r="A149" s="38"/>
      <c r="B149" s="203" t="s">
        <v>307</v>
      </c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4"/>
      <c r="AK149" s="208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4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111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</row>
    <row r="150" spans="1:108" ht="15.75">
      <c r="A150" s="112" t="s">
        <v>308</v>
      </c>
      <c r="B150" s="205"/>
      <c r="C150" s="205"/>
      <c r="D150" s="205"/>
      <c r="E150" s="205"/>
      <c r="F150" s="205"/>
      <c r="G150" s="205"/>
      <c r="H150" s="205"/>
      <c r="I150" s="205"/>
      <c r="J150" s="205"/>
      <c r="K150" s="205"/>
      <c r="L150" s="205"/>
      <c r="M150" s="205"/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05"/>
      <c r="BO150" s="205"/>
      <c r="BP150" s="205"/>
      <c r="BQ150" s="205"/>
      <c r="BR150" s="205"/>
      <c r="BS150" s="205"/>
      <c r="BT150" s="205"/>
      <c r="BU150" s="205"/>
      <c r="BV150" s="205"/>
      <c r="BW150" s="205"/>
      <c r="BX150" s="205"/>
      <c r="BY150" s="205"/>
      <c r="BZ150" s="205"/>
      <c r="CA150" s="205"/>
      <c r="CB150" s="205"/>
      <c r="CC150" s="205"/>
      <c r="CD150" s="205"/>
      <c r="CE150" s="205"/>
      <c r="CF150" s="205"/>
      <c r="CG150" s="205"/>
      <c r="CH150" s="205"/>
      <c r="CI150" s="205"/>
      <c r="CJ150" s="205"/>
      <c r="CK150" s="205"/>
      <c r="CL150" s="205"/>
      <c r="CM150" s="205"/>
      <c r="CN150" s="205"/>
      <c r="CO150" s="205"/>
      <c r="CP150" s="205"/>
      <c r="CQ150" s="205"/>
      <c r="CR150" s="205"/>
      <c r="CS150" s="205"/>
      <c r="CT150" s="205"/>
      <c r="CU150" s="205"/>
      <c r="CV150" s="205"/>
      <c r="CW150" s="205"/>
      <c r="CX150" s="205"/>
      <c r="CY150" s="205"/>
      <c r="CZ150" s="205"/>
      <c r="DA150" s="205"/>
      <c r="DB150" s="205"/>
      <c r="DC150" s="205"/>
      <c r="DD150" s="206"/>
    </row>
    <row r="151" spans="1:108" ht="15" customHeight="1">
      <c r="A151" s="38"/>
      <c r="B151" s="203" t="s">
        <v>309</v>
      </c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3"/>
      <c r="P151" s="203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4"/>
      <c r="AK151" s="208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4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111"/>
      <c r="BI151" s="111"/>
      <c r="BJ151" s="111"/>
      <c r="BK151" s="111"/>
      <c r="BL151" s="111"/>
      <c r="BM151" s="111"/>
      <c r="BN151" s="111"/>
      <c r="BO151" s="111"/>
      <c r="BP151" s="111"/>
      <c r="BQ151" s="111"/>
      <c r="BR151" s="111"/>
      <c r="BS151" s="111"/>
      <c r="BT151" s="111"/>
      <c r="BU151" s="111"/>
      <c r="BV151" s="111"/>
      <c r="BW151" s="111"/>
      <c r="BX151" s="111"/>
      <c r="BY151" s="111"/>
      <c r="BZ151" s="111"/>
      <c r="CA151" s="111"/>
      <c r="CB151" s="111"/>
      <c r="CC151" s="111"/>
      <c r="CD151" s="111"/>
      <c r="CE151" s="111"/>
      <c r="CF151" s="111"/>
      <c r="CG151" s="111"/>
      <c r="CH151" s="111"/>
      <c r="CI151" s="111"/>
      <c r="CJ151" s="111"/>
      <c r="CK151" s="111"/>
      <c r="CL151" s="111"/>
      <c r="CM151" s="111"/>
      <c r="CN151" s="111"/>
      <c r="CO151" s="111"/>
      <c r="CP151" s="111"/>
      <c r="CQ151" s="111"/>
      <c r="CR151" s="111"/>
      <c r="CS151" s="111"/>
      <c r="CT151" s="111"/>
      <c r="CU151" s="111"/>
      <c r="CV151" s="111"/>
      <c r="CW151" s="111"/>
      <c r="CX151" s="111"/>
      <c r="CY151" s="111"/>
      <c r="CZ151" s="111"/>
      <c r="DA151" s="111"/>
      <c r="DB151" s="111"/>
      <c r="DC151" s="111"/>
      <c r="DD151" s="111"/>
    </row>
    <row r="152" spans="1:108" ht="30.75" customHeight="1">
      <c r="A152" s="38"/>
      <c r="B152" s="203" t="s">
        <v>310</v>
      </c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4"/>
      <c r="AK152" s="208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4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1"/>
      <c r="BL152" s="111"/>
      <c r="BM152" s="111"/>
      <c r="BN152" s="111"/>
      <c r="BO152" s="111"/>
      <c r="BP152" s="111"/>
      <c r="BQ152" s="111"/>
      <c r="BR152" s="111"/>
      <c r="BS152" s="111"/>
      <c r="BT152" s="111"/>
      <c r="BU152" s="111"/>
      <c r="BV152" s="111"/>
      <c r="BW152" s="111"/>
      <c r="BX152" s="111"/>
      <c r="BY152" s="111"/>
      <c r="BZ152" s="111"/>
      <c r="CA152" s="111"/>
      <c r="CB152" s="111"/>
      <c r="CC152" s="111"/>
      <c r="CD152" s="111"/>
      <c r="CE152" s="111"/>
      <c r="CF152" s="111"/>
      <c r="CG152" s="111"/>
      <c r="CH152" s="111"/>
      <c r="CI152" s="111"/>
      <c r="CJ152" s="111"/>
      <c r="CK152" s="111"/>
      <c r="CL152" s="111"/>
      <c r="CM152" s="111"/>
      <c r="CN152" s="111"/>
      <c r="CO152" s="111"/>
      <c r="CP152" s="111"/>
      <c r="CQ152" s="111"/>
      <c r="CR152" s="111"/>
      <c r="CS152" s="111"/>
      <c r="CT152" s="111"/>
      <c r="CU152" s="111"/>
      <c r="CV152" s="111"/>
      <c r="CW152" s="111"/>
      <c r="CX152" s="111"/>
      <c r="CY152" s="111"/>
      <c r="CZ152" s="111"/>
      <c r="DA152" s="111"/>
      <c r="DB152" s="111"/>
      <c r="DC152" s="111"/>
      <c r="DD152" s="111"/>
    </row>
    <row r="153" spans="1:108" ht="61.5" customHeight="1">
      <c r="A153" s="38"/>
      <c r="B153" s="203" t="s">
        <v>311</v>
      </c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4"/>
      <c r="AK153" s="208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4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111"/>
      <c r="BI153" s="111"/>
      <c r="BJ153" s="111"/>
      <c r="BK153" s="111"/>
      <c r="BL153" s="111"/>
      <c r="BM153" s="111"/>
      <c r="BN153" s="111"/>
      <c r="BO153" s="111"/>
      <c r="BP153" s="111"/>
      <c r="BQ153" s="111"/>
      <c r="BR153" s="111"/>
      <c r="BS153" s="111"/>
      <c r="BT153" s="111"/>
      <c r="BU153" s="111"/>
      <c r="BV153" s="111"/>
      <c r="BW153" s="111"/>
      <c r="BX153" s="111"/>
      <c r="BY153" s="111"/>
      <c r="BZ153" s="111"/>
      <c r="CA153" s="111"/>
      <c r="CB153" s="111"/>
      <c r="CC153" s="111"/>
      <c r="CD153" s="111"/>
      <c r="CE153" s="111"/>
      <c r="CF153" s="111"/>
      <c r="CG153" s="111"/>
      <c r="CH153" s="111"/>
      <c r="CI153" s="111"/>
      <c r="CJ153" s="111"/>
      <c r="CK153" s="111"/>
      <c r="CL153" s="111"/>
      <c r="CM153" s="111"/>
      <c r="CN153" s="111"/>
      <c r="CO153" s="111"/>
      <c r="CP153" s="111"/>
      <c r="CQ153" s="111"/>
      <c r="CR153" s="111"/>
      <c r="CS153" s="111"/>
      <c r="CT153" s="111"/>
      <c r="CU153" s="111"/>
      <c r="CV153" s="111"/>
      <c r="CW153" s="111"/>
      <c r="CX153" s="111"/>
      <c r="CY153" s="111"/>
      <c r="CZ153" s="111"/>
      <c r="DA153" s="111"/>
      <c r="DB153" s="111"/>
      <c r="DC153" s="111"/>
      <c r="DD153" s="111"/>
    </row>
    <row r="154" spans="1:108" ht="33" customHeight="1">
      <c r="A154" s="38"/>
      <c r="B154" s="203" t="s">
        <v>312</v>
      </c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4"/>
      <c r="AK154" s="208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4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11"/>
      <c r="BI154" s="111"/>
      <c r="BJ154" s="111"/>
      <c r="BK154" s="111"/>
      <c r="BL154" s="111"/>
      <c r="BM154" s="111"/>
      <c r="BN154" s="111"/>
      <c r="BO154" s="111"/>
      <c r="BP154" s="111"/>
      <c r="BQ154" s="111"/>
      <c r="BR154" s="111"/>
      <c r="BS154" s="111"/>
      <c r="BT154" s="111"/>
      <c r="BU154" s="111"/>
      <c r="BV154" s="111"/>
      <c r="BW154" s="111"/>
      <c r="BX154" s="111"/>
      <c r="BY154" s="111"/>
      <c r="BZ154" s="111"/>
      <c r="CA154" s="111"/>
      <c r="CB154" s="111"/>
      <c r="CC154" s="111"/>
      <c r="CD154" s="111"/>
      <c r="CE154" s="111"/>
      <c r="CF154" s="111"/>
      <c r="CG154" s="111"/>
      <c r="CH154" s="111"/>
      <c r="CI154" s="111"/>
      <c r="CJ154" s="111"/>
      <c r="CK154" s="111"/>
      <c r="CL154" s="111"/>
      <c r="CM154" s="111"/>
      <c r="CN154" s="111"/>
      <c r="CO154" s="111"/>
      <c r="CP154" s="111"/>
      <c r="CQ154" s="111"/>
      <c r="CR154" s="111"/>
      <c r="CS154" s="111"/>
      <c r="CT154" s="111"/>
      <c r="CU154" s="111"/>
      <c r="CV154" s="111"/>
      <c r="CW154" s="111"/>
      <c r="CX154" s="111"/>
      <c r="CY154" s="111"/>
      <c r="CZ154" s="111"/>
      <c r="DA154" s="111"/>
      <c r="DB154" s="111"/>
      <c r="DC154" s="111"/>
      <c r="DD154" s="111"/>
    </row>
    <row r="155" spans="1:108" ht="33" customHeight="1">
      <c r="A155" s="38"/>
      <c r="B155" s="203" t="s">
        <v>313</v>
      </c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  <c r="O155" s="203"/>
      <c r="P155" s="203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4"/>
      <c r="AK155" s="208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4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111"/>
      <c r="BI155" s="111"/>
      <c r="BJ155" s="111"/>
      <c r="BK155" s="111"/>
      <c r="BL155" s="111"/>
      <c r="BM155" s="111"/>
      <c r="BN155" s="111"/>
      <c r="BO155" s="111"/>
      <c r="BP155" s="111"/>
      <c r="BQ155" s="111"/>
      <c r="BR155" s="111"/>
      <c r="BS155" s="111"/>
      <c r="BT155" s="111"/>
      <c r="BU155" s="111"/>
      <c r="BV155" s="111"/>
      <c r="BW155" s="111"/>
      <c r="BX155" s="111"/>
      <c r="BY155" s="111"/>
      <c r="BZ155" s="111"/>
      <c r="CA155" s="111"/>
      <c r="CB155" s="111"/>
      <c r="CC155" s="111"/>
      <c r="CD155" s="111"/>
      <c r="CE155" s="111"/>
      <c r="CF155" s="111"/>
      <c r="CG155" s="111"/>
      <c r="CH155" s="111"/>
      <c r="CI155" s="111"/>
      <c r="CJ155" s="111"/>
      <c r="CK155" s="111"/>
      <c r="CL155" s="111"/>
      <c r="CM155" s="111"/>
      <c r="CN155" s="111"/>
      <c r="CO155" s="111"/>
      <c r="CP155" s="111"/>
      <c r="CQ155" s="111"/>
      <c r="CR155" s="111"/>
      <c r="CS155" s="111"/>
      <c r="CT155" s="111"/>
      <c r="CU155" s="111"/>
      <c r="CV155" s="111"/>
      <c r="CW155" s="111"/>
      <c r="CX155" s="111"/>
      <c r="CY155" s="111"/>
      <c r="CZ155" s="111"/>
      <c r="DA155" s="111"/>
      <c r="DB155" s="111"/>
      <c r="DC155" s="111"/>
      <c r="DD155" s="111"/>
    </row>
    <row r="156" spans="1:108" ht="45.75" customHeight="1">
      <c r="A156" s="36"/>
      <c r="B156" s="59" t="s">
        <v>314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37"/>
      <c r="AK156" s="110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37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</row>
    <row r="157" spans="1:108" ht="46.5" customHeight="1">
      <c r="A157" s="38"/>
      <c r="B157" s="203" t="s">
        <v>315</v>
      </c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4"/>
      <c r="AK157" s="208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4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  <c r="BJ157" s="111"/>
      <c r="BK157" s="111"/>
      <c r="BL157" s="111"/>
      <c r="BM157" s="111"/>
      <c r="BN157" s="111"/>
      <c r="BO157" s="111"/>
      <c r="BP157" s="111"/>
      <c r="BQ157" s="111"/>
      <c r="BR157" s="111"/>
      <c r="BS157" s="111"/>
      <c r="BT157" s="111"/>
      <c r="BU157" s="111"/>
      <c r="BV157" s="111"/>
      <c r="BW157" s="111"/>
      <c r="BX157" s="111"/>
      <c r="BY157" s="111"/>
      <c r="BZ157" s="111"/>
      <c r="CA157" s="111"/>
      <c r="CB157" s="111"/>
      <c r="CC157" s="111"/>
      <c r="CD157" s="111"/>
      <c r="CE157" s="111"/>
      <c r="CF157" s="111"/>
      <c r="CG157" s="111"/>
      <c r="CH157" s="111"/>
      <c r="CI157" s="111"/>
      <c r="CJ157" s="111"/>
      <c r="CK157" s="111"/>
      <c r="CL157" s="111"/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1"/>
      <c r="DA157" s="111"/>
      <c r="DB157" s="111"/>
      <c r="DC157" s="111"/>
      <c r="DD157" s="111"/>
    </row>
    <row r="158" spans="1:108" ht="32.25" customHeight="1">
      <c r="A158" s="38"/>
      <c r="B158" s="203" t="s">
        <v>316</v>
      </c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4"/>
      <c r="AK158" s="208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4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BM158" s="111"/>
      <c r="BN158" s="111"/>
      <c r="BO158" s="111"/>
      <c r="BP158" s="111"/>
      <c r="BQ158" s="111"/>
      <c r="BR158" s="111"/>
      <c r="BS158" s="111"/>
      <c r="BT158" s="111"/>
      <c r="BU158" s="111"/>
      <c r="BV158" s="111"/>
      <c r="BW158" s="111"/>
      <c r="BX158" s="111"/>
      <c r="BY158" s="111"/>
      <c r="BZ158" s="111"/>
      <c r="CA158" s="111"/>
      <c r="CB158" s="111"/>
      <c r="CC158" s="111"/>
      <c r="CD158" s="111"/>
      <c r="CE158" s="111"/>
      <c r="CF158" s="111"/>
      <c r="CG158" s="111"/>
      <c r="CH158" s="111"/>
      <c r="CI158" s="111"/>
      <c r="CJ158" s="111"/>
      <c r="CK158" s="111"/>
      <c r="CL158" s="111"/>
      <c r="CM158" s="111"/>
      <c r="CN158" s="111"/>
      <c r="CO158" s="111"/>
      <c r="CP158" s="111"/>
      <c r="CQ158" s="111"/>
      <c r="CR158" s="111"/>
      <c r="CS158" s="111"/>
      <c r="CT158" s="111"/>
      <c r="CU158" s="111"/>
      <c r="CV158" s="111"/>
      <c r="CW158" s="111"/>
      <c r="CX158" s="111"/>
      <c r="CY158" s="111"/>
      <c r="CZ158" s="111"/>
      <c r="DA158" s="111"/>
      <c r="DB158" s="111"/>
      <c r="DC158" s="111"/>
      <c r="DD158" s="111"/>
    </row>
    <row r="159" spans="1:108" ht="78.75" customHeight="1">
      <c r="A159" s="38"/>
      <c r="B159" s="203" t="s">
        <v>317</v>
      </c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4"/>
      <c r="AK159" s="208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4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111"/>
      <c r="BI159" s="111"/>
      <c r="BJ159" s="111"/>
      <c r="BK159" s="111"/>
      <c r="BL159" s="111"/>
      <c r="BM159" s="111"/>
      <c r="BN159" s="111"/>
      <c r="BO159" s="111"/>
      <c r="BP159" s="111"/>
      <c r="BQ159" s="111"/>
      <c r="BR159" s="111"/>
      <c r="BS159" s="111"/>
      <c r="BT159" s="111"/>
      <c r="BU159" s="111"/>
      <c r="BV159" s="111"/>
      <c r="BW159" s="111"/>
      <c r="BX159" s="111"/>
      <c r="BY159" s="111"/>
      <c r="BZ159" s="111"/>
      <c r="CA159" s="111"/>
      <c r="CB159" s="111"/>
      <c r="CC159" s="111"/>
      <c r="CD159" s="111"/>
      <c r="CE159" s="111"/>
      <c r="CF159" s="111"/>
      <c r="CG159" s="111"/>
      <c r="CH159" s="111"/>
      <c r="CI159" s="111"/>
      <c r="CJ159" s="111"/>
      <c r="CK159" s="111"/>
      <c r="CL159" s="111"/>
      <c r="CM159" s="111"/>
      <c r="CN159" s="111"/>
      <c r="CO159" s="111"/>
      <c r="CP159" s="111"/>
      <c r="CQ159" s="111"/>
      <c r="CR159" s="111"/>
      <c r="CS159" s="111"/>
      <c r="CT159" s="111"/>
      <c r="CU159" s="111"/>
      <c r="CV159" s="111"/>
      <c r="CW159" s="111"/>
      <c r="CX159" s="111"/>
      <c r="CY159" s="111"/>
      <c r="CZ159" s="111"/>
      <c r="DA159" s="111"/>
      <c r="DB159" s="111"/>
      <c r="DC159" s="111"/>
      <c r="DD159" s="111"/>
    </row>
    <row r="160" spans="1:108" ht="46.5" customHeight="1">
      <c r="A160" s="38"/>
      <c r="B160" s="203" t="s">
        <v>318</v>
      </c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4"/>
      <c r="AK160" s="208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4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11"/>
      <c r="BL160" s="111"/>
      <c r="BM160" s="111"/>
      <c r="BN160" s="111"/>
      <c r="BO160" s="111"/>
      <c r="BP160" s="111"/>
      <c r="BQ160" s="111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1"/>
      <c r="CJ160" s="111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1"/>
      <c r="DD160" s="111"/>
    </row>
    <row r="161" spans="1:108" ht="46.5" customHeight="1">
      <c r="A161" s="38"/>
      <c r="B161" s="203" t="s">
        <v>319</v>
      </c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4"/>
      <c r="AK161" s="208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4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1"/>
      <c r="CL161" s="111"/>
      <c r="CM161" s="111"/>
      <c r="CN161" s="111"/>
      <c r="CO161" s="111"/>
      <c r="CP161" s="111"/>
      <c r="CQ161" s="111"/>
      <c r="CR161" s="111"/>
      <c r="CS161" s="111"/>
      <c r="CT161" s="111"/>
      <c r="CU161" s="111"/>
      <c r="CV161" s="111"/>
      <c r="CW161" s="111"/>
      <c r="CX161" s="111"/>
      <c r="CY161" s="111"/>
      <c r="CZ161" s="111"/>
      <c r="DA161" s="111"/>
      <c r="DB161" s="111"/>
      <c r="DC161" s="111"/>
      <c r="DD161" s="111"/>
    </row>
    <row r="162" spans="1:108" ht="33.75" customHeight="1">
      <c r="A162" s="38"/>
      <c r="B162" s="203" t="s">
        <v>320</v>
      </c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4"/>
      <c r="AK162" s="208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4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/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11"/>
      <c r="CP162" s="111"/>
      <c r="CQ162" s="111"/>
      <c r="CR162" s="111"/>
      <c r="CS162" s="111"/>
      <c r="CT162" s="111"/>
      <c r="CU162" s="111"/>
      <c r="CV162" s="111"/>
      <c r="CW162" s="111"/>
      <c r="CX162" s="111"/>
      <c r="CY162" s="111"/>
      <c r="CZ162" s="111"/>
      <c r="DA162" s="111"/>
      <c r="DB162" s="111"/>
      <c r="DC162" s="111"/>
      <c r="DD162" s="111"/>
    </row>
    <row r="163" spans="1:108" ht="31.5" customHeight="1">
      <c r="A163" s="38"/>
      <c r="B163" s="203" t="s">
        <v>321</v>
      </c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4"/>
      <c r="AK163" s="208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4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1"/>
      <c r="BW163" s="111"/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1"/>
      <c r="CL163" s="111"/>
      <c r="CM163" s="111"/>
      <c r="CN163" s="111"/>
      <c r="CO163" s="111"/>
      <c r="CP163" s="111"/>
      <c r="CQ163" s="111"/>
      <c r="CR163" s="111"/>
      <c r="CS163" s="111"/>
      <c r="CT163" s="111"/>
      <c r="CU163" s="111"/>
      <c r="CV163" s="111"/>
      <c r="CW163" s="111"/>
      <c r="CX163" s="111"/>
      <c r="CY163" s="111"/>
      <c r="CZ163" s="111"/>
      <c r="DA163" s="111"/>
      <c r="DB163" s="111"/>
      <c r="DC163" s="111"/>
      <c r="DD163" s="111"/>
    </row>
    <row r="164" spans="1:108" ht="15.75">
      <c r="A164" s="112" t="s">
        <v>322</v>
      </c>
      <c r="B164" s="205"/>
      <c r="C164" s="205"/>
      <c r="D164" s="205"/>
      <c r="E164" s="205"/>
      <c r="F164" s="205"/>
      <c r="G164" s="205"/>
      <c r="H164" s="205"/>
      <c r="I164" s="205"/>
      <c r="J164" s="205"/>
      <c r="K164" s="205"/>
      <c r="L164" s="205"/>
      <c r="M164" s="205"/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05"/>
      <c r="BO164" s="205"/>
      <c r="BP164" s="205"/>
      <c r="BQ164" s="205"/>
      <c r="BR164" s="205"/>
      <c r="BS164" s="205"/>
      <c r="BT164" s="205"/>
      <c r="BU164" s="205"/>
      <c r="BV164" s="205"/>
      <c r="BW164" s="205"/>
      <c r="BX164" s="205"/>
      <c r="BY164" s="205"/>
      <c r="BZ164" s="205"/>
      <c r="CA164" s="205"/>
      <c r="CB164" s="205"/>
      <c r="CC164" s="205"/>
      <c r="CD164" s="205"/>
      <c r="CE164" s="205"/>
      <c r="CF164" s="205"/>
      <c r="CG164" s="205"/>
      <c r="CH164" s="205"/>
      <c r="CI164" s="205"/>
      <c r="CJ164" s="205"/>
      <c r="CK164" s="205"/>
      <c r="CL164" s="205"/>
      <c r="CM164" s="205"/>
      <c r="CN164" s="205"/>
      <c r="CO164" s="205"/>
      <c r="CP164" s="205"/>
      <c r="CQ164" s="205"/>
      <c r="CR164" s="205"/>
      <c r="CS164" s="205"/>
      <c r="CT164" s="205"/>
      <c r="CU164" s="205"/>
      <c r="CV164" s="205"/>
      <c r="CW164" s="205"/>
      <c r="CX164" s="205"/>
      <c r="CY164" s="205"/>
      <c r="CZ164" s="205"/>
      <c r="DA164" s="205"/>
      <c r="DB164" s="205"/>
      <c r="DC164" s="205"/>
      <c r="DD164" s="206"/>
    </row>
    <row r="165" spans="1:108" ht="47.25" customHeight="1">
      <c r="A165" s="38"/>
      <c r="B165" s="203" t="s">
        <v>323</v>
      </c>
      <c r="C165" s="203"/>
      <c r="D165" s="203"/>
      <c r="E165" s="203"/>
      <c r="F165" s="203"/>
      <c r="G165" s="203"/>
      <c r="H165" s="203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4"/>
      <c r="AK165" s="208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4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1"/>
      <c r="BW165" s="111"/>
      <c r="BX165" s="111"/>
      <c r="BY165" s="111"/>
      <c r="BZ165" s="111"/>
      <c r="CA165" s="111"/>
      <c r="CB165" s="111"/>
      <c r="CC165" s="111"/>
      <c r="CD165" s="111"/>
      <c r="CE165" s="111"/>
      <c r="CF165" s="111"/>
      <c r="CG165" s="111"/>
      <c r="CH165" s="111"/>
      <c r="CI165" s="111"/>
      <c r="CJ165" s="111"/>
      <c r="CK165" s="111"/>
      <c r="CL165" s="111"/>
      <c r="CM165" s="111"/>
      <c r="CN165" s="111"/>
      <c r="CO165" s="111"/>
      <c r="CP165" s="111"/>
      <c r="CQ165" s="111"/>
      <c r="CR165" s="111"/>
      <c r="CS165" s="111"/>
      <c r="CT165" s="111"/>
      <c r="CU165" s="111"/>
      <c r="CV165" s="111"/>
      <c r="CW165" s="111"/>
      <c r="CX165" s="111"/>
      <c r="CY165" s="111"/>
      <c r="CZ165" s="111"/>
      <c r="DA165" s="111"/>
      <c r="DB165" s="111"/>
      <c r="DC165" s="111"/>
      <c r="DD165" s="111"/>
    </row>
    <row r="166" spans="1:108" ht="47.25" customHeight="1">
      <c r="A166" s="38"/>
      <c r="B166" s="203" t="s">
        <v>324</v>
      </c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4"/>
      <c r="AK166" s="208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4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111"/>
      <c r="BI166" s="111"/>
      <c r="BJ166" s="111"/>
      <c r="BK166" s="111"/>
      <c r="BL166" s="111"/>
      <c r="BM166" s="111"/>
      <c r="BN166" s="111"/>
      <c r="BO166" s="111"/>
      <c r="BP166" s="111"/>
      <c r="BQ166" s="111"/>
      <c r="BR166" s="111"/>
      <c r="BS166" s="111"/>
      <c r="BT166" s="111"/>
      <c r="BU166" s="111"/>
      <c r="BV166" s="111"/>
      <c r="BW166" s="111"/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1"/>
      <c r="CH166" s="111"/>
      <c r="CI166" s="111"/>
      <c r="CJ166" s="111"/>
      <c r="CK166" s="111"/>
      <c r="CL166" s="111"/>
      <c r="CM166" s="111"/>
      <c r="CN166" s="111"/>
      <c r="CO166" s="111"/>
      <c r="CP166" s="111"/>
      <c r="CQ166" s="111"/>
      <c r="CR166" s="111"/>
      <c r="CS166" s="111"/>
      <c r="CT166" s="111"/>
      <c r="CU166" s="111"/>
      <c r="CV166" s="111"/>
      <c r="CW166" s="111"/>
      <c r="CX166" s="111"/>
      <c r="CY166" s="111"/>
      <c r="CZ166" s="111"/>
      <c r="DA166" s="111"/>
      <c r="DB166" s="111"/>
      <c r="DC166" s="111"/>
      <c r="DD166" s="111"/>
    </row>
    <row r="167" spans="1:108" ht="64.5" customHeight="1">
      <c r="A167" s="38"/>
      <c r="B167" s="203" t="s">
        <v>325</v>
      </c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4"/>
      <c r="AK167" s="208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4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111"/>
      <c r="BI167" s="111"/>
      <c r="BJ167" s="111"/>
      <c r="BK167" s="111"/>
      <c r="BL167" s="111"/>
      <c r="BM167" s="111"/>
      <c r="BN167" s="111"/>
      <c r="BO167" s="111"/>
      <c r="BP167" s="111"/>
      <c r="BQ167" s="111"/>
      <c r="BR167" s="111"/>
      <c r="BS167" s="111"/>
      <c r="BT167" s="111"/>
      <c r="BU167" s="111"/>
      <c r="BV167" s="111"/>
      <c r="BW167" s="111"/>
      <c r="BX167" s="111"/>
      <c r="BY167" s="111"/>
      <c r="BZ167" s="111"/>
      <c r="CA167" s="111"/>
      <c r="CB167" s="111"/>
      <c r="CC167" s="111"/>
      <c r="CD167" s="111"/>
      <c r="CE167" s="111"/>
      <c r="CF167" s="111"/>
      <c r="CG167" s="111"/>
      <c r="CH167" s="111"/>
      <c r="CI167" s="111"/>
      <c r="CJ167" s="111"/>
      <c r="CK167" s="111"/>
      <c r="CL167" s="111"/>
      <c r="CM167" s="111"/>
      <c r="CN167" s="111"/>
      <c r="CO167" s="111"/>
      <c r="CP167" s="111"/>
      <c r="CQ167" s="111"/>
      <c r="CR167" s="111"/>
      <c r="CS167" s="111"/>
      <c r="CT167" s="111"/>
      <c r="CU167" s="111"/>
      <c r="CV167" s="111"/>
      <c r="CW167" s="111"/>
      <c r="CX167" s="111"/>
      <c r="CY167" s="111"/>
      <c r="CZ167" s="111"/>
      <c r="DA167" s="111"/>
      <c r="DB167" s="111"/>
      <c r="DC167" s="111"/>
      <c r="DD167" s="111"/>
    </row>
    <row r="168" spans="1:108" ht="66" customHeight="1">
      <c r="A168" s="38"/>
      <c r="B168" s="203" t="s">
        <v>326</v>
      </c>
      <c r="C168" s="203"/>
      <c r="D168" s="203"/>
      <c r="E168" s="203"/>
      <c r="F168" s="203"/>
      <c r="G168" s="203"/>
      <c r="H168" s="203"/>
      <c r="I168" s="203"/>
      <c r="J168" s="203"/>
      <c r="K168" s="203"/>
      <c r="L168" s="203"/>
      <c r="M168" s="203"/>
      <c r="N168" s="203"/>
      <c r="O168" s="203"/>
      <c r="P168" s="203"/>
      <c r="Q168" s="203"/>
      <c r="R168" s="203"/>
      <c r="S168" s="203"/>
      <c r="T168" s="203"/>
      <c r="U168" s="203"/>
      <c r="V168" s="203"/>
      <c r="W168" s="203"/>
      <c r="X168" s="203"/>
      <c r="Y168" s="203"/>
      <c r="Z168" s="203"/>
      <c r="AA168" s="203"/>
      <c r="AB168" s="203"/>
      <c r="AC168" s="203"/>
      <c r="AD168" s="203"/>
      <c r="AE168" s="203"/>
      <c r="AF168" s="203"/>
      <c r="AG168" s="203"/>
      <c r="AH168" s="203"/>
      <c r="AI168" s="203"/>
      <c r="AJ168" s="204"/>
      <c r="AK168" s="208"/>
      <c r="AL168" s="203"/>
      <c r="AM168" s="203"/>
      <c r="AN168" s="203"/>
      <c r="AO168" s="203"/>
      <c r="AP168" s="203"/>
      <c r="AQ168" s="203"/>
      <c r="AR168" s="203"/>
      <c r="AS168" s="203"/>
      <c r="AT168" s="203"/>
      <c r="AU168" s="203"/>
      <c r="AV168" s="203"/>
      <c r="AW168" s="203"/>
      <c r="AX168" s="204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111"/>
      <c r="BI168" s="111"/>
      <c r="BJ168" s="111"/>
      <c r="BK168" s="111"/>
      <c r="BL168" s="111"/>
      <c r="BM168" s="111"/>
      <c r="BN168" s="111"/>
      <c r="BO168" s="111"/>
      <c r="BP168" s="111"/>
      <c r="BQ168" s="111"/>
      <c r="BR168" s="111"/>
      <c r="BS168" s="111"/>
      <c r="BT168" s="111"/>
      <c r="BU168" s="111"/>
      <c r="BV168" s="111"/>
      <c r="BW168" s="111"/>
      <c r="BX168" s="111"/>
      <c r="BY168" s="111"/>
      <c r="BZ168" s="111"/>
      <c r="CA168" s="111"/>
      <c r="CB168" s="111"/>
      <c r="CC168" s="111"/>
      <c r="CD168" s="111"/>
      <c r="CE168" s="111"/>
      <c r="CF168" s="111"/>
      <c r="CG168" s="111"/>
      <c r="CH168" s="111"/>
      <c r="CI168" s="111"/>
      <c r="CJ168" s="111"/>
      <c r="CK168" s="111"/>
      <c r="CL168" s="111"/>
      <c r="CM168" s="111"/>
      <c r="CN168" s="111"/>
      <c r="CO168" s="111"/>
      <c r="CP168" s="111"/>
      <c r="CQ168" s="111"/>
      <c r="CR168" s="111"/>
      <c r="CS168" s="111"/>
      <c r="CT168" s="111"/>
      <c r="CU168" s="111"/>
      <c r="CV168" s="111"/>
      <c r="CW168" s="111"/>
      <c r="CX168" s="111"/>
      <c r="CY168" s="111"/>
      <c r="CZ168" s="111"/>
      <c r="DA168" s="111"/>
      <c r="DB168" s="111"/>
      <c r="DC168" s="111"/>
      <c r="DD168" s="111"/>
    </row>
    <row r="169" spans="1:108" ht="33" customHeight="1">
      <c r="A169" s="38"/>
      <c r="B169" s="203" t="s">
        <v>327</v>
      </c>
      <c r="C169" s="203"/>
      <c r="D169" s="203"/>
      <c r="E169" s="203"/>
      <c r="F169" s="203"/>
      <c r="G169" s="203"/>
      <c r="H169" s="203"/>
      <c r="I169" s="203"/>
      <c r="J169" s="203"/>
      <c r="K169" s="203"/>
      <c r="L169" s="203"/>
      <c r="M169" s="203"/>
      <c r="N169" s="203"/>
      <c r="O169" s="203"/>
      <c r="P169" s="203"/>
      <c r="Q169" s="203"/>
      <c r="R169" s="203"/>
      <c r="S169" s="203"/>
      <c r="T169" s="203"/>
      <c r="U169" s="203"/>
      <c r="V169" s="203"/>
      <c r="W169" s="203"/>
      <c r="X169" s="203"/>
      <c r="Y169" s="203"/>
      <c r="Z169" s="203"/>
      <c r="AA169" s="203"/>
      <c r="AB169" s="203"/>
      <c r="AC169" s="203"/>
      <c r="AD169" s="203"/>
      <c r="AE169" s="203"/>
      <c r="AF169" s="203"/>
      <c r="AG169" s="203"/>
      <c r="AH169" s="203"/>
      <c r="AI169" s="203"/>
      <c r="AJ169" s="204"/>
      <c r="AK169" s="208"/>
      <c r="AL169" s="203"/>
      <c r="AM169" s="203"/>
      <c r="AN169" s="203"/>
      <c r="AO169" s="203"/>
      <c r="AP169" s="203"/>
      <c r="AQ169" s="203"/>
      <c r="AR169" s="203"/>
      <c r="AS169" s="203"/>
      <c r="AT169" s="203"/>
      <c r="AU169" s="203"/>
      <c r="AV169" s="203"/>
      <c r="AW169" s="203"/>
      <c r="AX169" s="204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111"/>
      <c r="BI169" s="111"/>
      <c r="BJ169" s="111"/>
      <c r="BK169" s="111"/>
      <c r="BL169" s="111"/>
      <c r="BM169" s="111"/>
      <c r="BN169" s="111"/>
      <c r="BO169" s="111"/>
      <c r="BP169" s="111"/>
      <c r="BQ169" s="111"/>
      <c r="BR169" s="111"/>
      <c r="BS169" s="111"/>
      <c r="BT169" s="111"/>
      <c r="BU169" s="111"/>
      <c r="BV169" s="111"/>
      <c r="BW169" s="111"/>
      <c r="BX169" s="111"/>
      <c r="BY169" s="111"/>
      <c r="BZ169" s="111"/>
      <c r="CA169" s="111"/>
      <c r="CB169" s="111"/>
      <c r="CC169" s="111"/>
      <c r="CD169" s="111"/>
      <c r="CE169" s="111"/>
      <c r="CF169" s="111"/>
      <c r="CG169" s="111"/>
      <c r="CH169" s="111"/>
      <c r="CI169" s="111"/>
      <c r="CJ169" s="111"/>
      <c r="CK169" s="111"/>
      <c r="CL169" s="111"/>
      <c r="CM169" s="111"/>
      <c r="CN169" s="111"/>
      <c r="CO169" s="111"/>
      <c r="CP169" s="111"/>
      <c r="CQ169" s="111"/>
      <c r="CR169" s="111"/>
      <c r="CS169" s="111"/>
      <c r="CT169" s="111"/>
      <c r="CU169" s="111"/>
      <c r="CV169" s="111"/>
      <c r="CW169" s="111"/>
      <c r="CX169" s="111"/>
      <c r="CY169" s="111"/>
      <c r="CZ169" s="111"/>
      <c r="DA169" s="111"/>
      <c r="DB169" s="111"/>
      <c r="DC169" s="111"/>
      <c r="DD169" s="111"/>
    </row>
    <row r="170" spans="1:108" ht="15.75">
      <c r="A170" s="112" t="s">
        <v>328</v>
      </c>
      <c r="B170" s="205"/>
      <c r="C170" s="205"/>
      <c r="D170" s="205"/>
      <c r="E170" s="205"/>
      <c r="F170" s="205"/>
      <c r="G170" s="205"/>
      <c r="H170" s="205"/>
      <c r="I170" s="205"/>
      <c r="J170" s="205"/>
      <c r="K170" s="205"/>
      <c r="L170" s="205"/>
      <c r="M170" s="205"/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/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05"/>
      <c r="BO170" s="205"/>
      <c r="BP170" s="205"/>
      <c r="BQ170" s="205"/>
      <c r="BR170" s="205"/>
      <c r="BS170" s="205"/>
      <c r="BT170" s="205"/>
      <c r="BU170" s="205"/>
      <c r="BV170" s="205"/>
      <c r="BW170" s="205"/>
      <c r="BX170" s="205"/>
      <c r="BY170" s="205"/>
      <c r="BZ170" s="205"/>
      <c r="CA170" s="205"/>
      <c r="CB170" s="205"/>
      <c r="CC170" s="205"/>
      <c r="CD170" s="205"/>
      <c r="CE170" s="205"/>
      <c r="CF170" s="205"/>
      <c r="CG170" s="205"/>
      <c r="CH170" s="205"/>
      <c r="CI170" s="205"/>
      <c r="CJ170" s="205"/>
      <c r="CK170" s="205"/>
      <c r="CL170" s="205"/>
      <c r="CM170" s="205"/>
      <c r="CN170" s="205"/>
      <c r="CO170" s="205"/>
      <c r="CP170" s="205"/>
      <c r="CQ170" s="205"/>
      <c r="CR170" s="205"/>
      <c r="CS170" s="205"/>
      <c r="CT170" s="205"/>
      <c r="CU170" s="205"/>
      <c r="CV170" s="205"/>
      <c r="CW170" s="205"/>
      <c r="CX170" s="205"/>
      <c r="CY170" s="205"/>
      <c r="CZ170" s="205"/>
      <c r="DA170" s="205"/>
      <c r="DB170" s="205"/>
      <c r="DC170" s="205"/>
      <c r="DD170" s="206"/>
    </row>
    <row r="171" spans="1:108" ht="15" customHeight="1">
      <c r="A171" s="38"/>
      <c r="B171" s="203" t="s">
        <v>329</v>
      </c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3"/>
      <c r="O171" s="203"/>
      <c r="P171" s="203"/>
      <c r="Q171" s="203"/>
      <c r="R171" s="203"/>
      <c r="S171" s="203"/>
      <c r="T171" s="203"/>
      <c r="U171" s="203"/>
      <c r="V171" s="203"/>
      <c r="W171" s="203"/>
      <c r="X171" s="203"/>
      <c r="Y171" s="203"/>
      <c r="Z171" s="203"/>
      <c r="AA171" s="203"/>
      <c r="AB171" s="203"/>
      <c r="AC171" s="203"/>
      <c r="AD171" s="203"/>
      <c r="AE171" s="203"/>
      <c r="AF171" s="203"/>
      <c r="AG171" s="203"/>
      <c r="AH171" s="203"/>
      <c r="AI171" s="203"/>
      <c r="AJ171" s="204"/>
      <c r="AK171" s="208"/>
      <c r="AL171" s="203"/>
      <c r="AM171" s="203"/>
      <c r="AN171" s="203"/>
      <c r="AO171" s="203"/>
      <c r="AP171" s="203"/>
      <c r="AQ171" s="203"/>
      <c r="AR171" s="203"/>
      <c r="AS171" s="203"/>
      <c r="AT171" s="203"/>
      <c r="AU171" s="203"/>
      <c r="AV171" s="203"/>
      <c r="AW171" s="203"/>
      <c r="AX171" s="204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1"/>
      <c r="BW171" s="111"/>
      <c r="BX171" s="111"/>
      <c r="BY171" s="111"/>
      <c r="BZ171" s="111"/>
      <c r="CA171" s="111"/>
      <c r="CB171" s="111"/>
      <c r="CC171" s="111"/>
      <c r="CD171" s="111"/>
      <c r="CE171" s="111"/>
      <c r="CF171" s="111"/>
      <c r="CG171" s="111"/>
      <c r="CH171" s="111"/>
      <c r="CI171" s="111"/>
      <c r="CJ171" s="111"/>
      <c r="CK171" s="111"/>
      <c r="CL171" s="111"/>
      <c r="CM171" s="111"/>
      <c r="CN171" s="111"/>
      <c r="CO171" s="111"/>
      <c r="CP171" s="111"/>
      <c r="CQ171" s="111"/>
      <c r="CR171" s="111"/>
      <c r="CS171" s="111"/>
      <c r="CT171" s="111"/>
      <c r="CU171" s="111"/>
      <c r="CV171" s="111"/>
      <c r="CW171" s="111"/>
      <c r="CX171" s="111"/>
      <c r="CY171" s="111"/>
      <c r="CZ171" s="111"/>
      <c r="DA171" s="111"/>
      <c r="DB171" s="111"/>
      <c r="DC171" s="111"/>
      <c r="DD171" s="111"/>
    </row>
    <row r="172" spans="1:108" ht="32.25" customHeight="1">
      <c r="A172" s="38"/>
      <c r="B172" s="203" t="s">
        <v>330</v>
      </c>
      <c r="C172" s="203"/>
      <c r="D172" s="203"/>
      <c r="E172" s="203"/>
      <c r="F172" s="203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4"/>
      <c r="AK172" s="208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4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111"/>
      <c r="BI172" s="111"/>
      <c r="BJ172" s="111"/>
      <c r="BK172" s="111"/>
      <c r="BL172" s="111"/>
      <c r="BM172" s="111"/>
      <c r="BN172" s="111"/>
      <c r="BO172" s="111"/>
      <c r="BP172" s="111"/>
      <c r="BQ172" s="111"/>
      <c r="BR172" s="111"/>
      <c r="BS172" s="111"/>
      <c r="BT172" s="111"/>
      <c r="BU172" s="111"/>
      <c r="BV172" s="111"/>
      <c r="BW172" s="111"/>
      <c r="BX172" s="111"/>
      <c r="BY172" s="111"/>
      <c r="BZ172" s="111"/>
      <c r="CA172" s="111"/>
      <c r="CB172" s="111"/>
      <c r="CC172" s="111"/>
      <c r="CD172" s="111"/>
      <c r="CE172" s="111"/>
      <c r="CF172" s="111"/>
      <c r="CG172" s="111"/>
      <c r="CH172" s="111"/>
      <c r="CI172" s="111"/>
      <c r="CJ172" s="111"/>
      <c r="CK172" s="111"/>
      <c r="CL172" s="111"/>
      <c r="CM172" s="111"/>
      <c r="CN172" s="111"/>
      <c r="CO172" s="111"/>
      <c r="CP172" s="111"/>
      <c r="CQ172" s="111"/>
      <c r="CR172" s="111"/>
      <c r="CS172" s="111"/>
      <c r="CT172" s="111"/>
      <c r="CU172" s="111"/>
      <c r="CV172" s="111"/>
      <c r="CW172" s="111"/>
      <c r="CX172" s="111"/>
      <c r="CY172" s="111"/>
      <c r="CZ172" s="111"/>
      <c r="DA172" s="111"/>
      <c r="DB172" s="111"/>
      <c r="DC172" s="111"/>
      <c r="DD172" s="111"/>
    </row>
    <row r="173" spans="1:108" ht="34.5" customHeight="1">
      <c r="A173" s="38"/>
      <c r="B173" s="203" t="s">
        <v>331</v>
      </c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4"/>
      <c r="AK173" s="208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4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1"/>
      <c r="CH173" s="111"/>
      <c r="CI173" s="111"/>
      <c r="CJ173" s="111"/>
      <c r="CK173" s="111"/>
      <c r="CL173" s="111"/>
      <c r="CM173" s="111"/>
      <c r="CN173" s="111"/>
      <c r="CO173" s="111"/>
      <c r="CP173" s="111"/>
      <c r="CQ173" s="111"/>
      <c r="CR173" s="111"/>
      <c r="CS173" s="111"/>
      <c r="CT173" s="111"/>
      <c r="CU173" s="111"/>
      <c r="CV173" s="111"/>
      <c r="CW173" s="111"/>
      <c r="CX173" s="111"/>
      <c r="CY173" s="111"/>
      <c r="CZ173" s="111"/>
      <c r="DA173" s="111"/>
      <c r="DB173" s="111"/>
      <c r="DC173" s="111"/>
      <c r="DD173" s="111"/>
    </row>
    <row r="174" spans="1:108" ht="48" customHeight="1">
      <c r="A174" s="38"/>
      <c r="B174" s="203" t="s">
        <v>332</v>
      </c>
      <c r="C174" s="203"/>
      <c r="D174" s="203"/>
      <c r="E174" s="203"/>
      <c r="F174" s="203"/>
      <c r="G174" s="203"/>
      <c r="H174" s="203"/>
      <c r="I174" s="203"/>
      <c r="J174" s="203"/>
      <c r="K174" s="203"/>
      <c r="L174" s="203"/>
      <c r="M174" s="203"/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203"/>
      <c r="AE174" s="203"/>
      <c r="AF174" s="203"/>
      <c r="AG174" s="203"/>
      <c r="AH174" s="203"/>
      <c r="AI174" s="203"/>
      <c r="AJ174" s="204"/>
      <c r="AK174" s="208"/>
      <c r="AL174" s="203"/>
      <c r="AM174" s="203"/>
      <c r="AN174" s="203"/>
      <c r="AO174" s="203"/>
      <c r="AP174" s="203"/>
      <c r="AQ174" s="203"/>
      <c r="AR174" s="203"/>
      <c r="AS174" s="203"/>
      <c r="AT174" s="203"/>
      <c r="AU174" s="203"/>
      <c r="AV174" s="203"/>
      <c r="AW174" s="203"/>
      <c r="AX174" s="204"/>
      <c r="AY174" s="111"/>
      <c r="AZ174" s="111"/>
      <c r="BA174" s="111"/>
      <c r="BB174" s="111"/>
      <c r="BC174" s="111"/>
      <c r="BD174" s="111"/>
      <c r="BE174" s="111"/>
      <c r="BF174" s="111"/>
      <c r="BG174" s="111"/>
      <c r="BH174" s="111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111"/>
      <c r="CA174" s="111"/>
      <c r="CB174" s="111"/>
      <c r="CC174" s="111"/>
      <c r="CD174" s="111"/>
      <c r="CE174" s="111"/>
      <c r="CF174" s="111"/>
      <c r="CG174" s="111"/>
      <c r="CH174" s="111"/>
      <c r="CI174" s="111"/>
      <c r="CJ174" s="111"/>
      <c r="CK174" s="111"/>
      <c r="CL174" s="111"/>
      <c r="CM174" s="111"/>
      <c r="CN174" s="111"/>
      <c r="CO174" s="111"/>
      <c r="CP174" s="111"/>
      <c r="CQ174" s="111"/>
      <c r="CR174" s="111"/>
      <c r="CS174" s="111"/>
      <c r="CT174" s="111"/>
      <c r="CU174" s="111"/>
      <c r="CV174" s="111"/>
      <c r="CW174" s="111"/>
      <c r="CX174" s="111"/>
      <c r="CY174" s="111"/>
      <c r="CZ174" s="111"/>
      <c r="DA174" s="111"/>
      <c r="DB174" s="111"/>
      <c r="DC174" s="111"/>
      <c r="DD174" s="111"/>
    </row>
    <row r="175" spans="1:108" ht="62.25" customHeight="1">
      <c r="A175" s="38"/>
      <c r="B175" s="203" t="s">
        <v>333</v>
      </c>
      <c r="C175" s="203"/>
      <c r="D175" s="203"/>
      <c r="E175" s="203"/>
      <c r="F175" s="203"/>
      <c r="G175" s="203"/>
      <c r="H175" s="203"/>
      <c r="I175" s="203"/>
      <c r="J175" s="203"/>
      <c r="K175" s="203"/>
      <c r="L175" s="203"/>
      <c r="M175" s="203"/>
      <c r="N175" s="203"/>
      <c r="O175" s="203"/>
      <c r="P175" s="203"/>
      <c r="Q175" s="203"/>
      <c r="R175" s="203"/>
      <c r="S175" s="203"/>
      <c r="T175" s="203"/>
      <c r="U175" s="203"/>
      <c r="V175" s="203"/>
      <c r="W175" s="203"/>
      <c r="X175" s="203"/>
      <c r="Y175" s="203"/>
      <c r="Z175" s="203"/>
      <c r="AA175" s="203"/>
      <c r="AB175" s="203"/>
      <c r="AC175" s="203"/>
      <c r="AD175" s="203"/>
      <c r="AE175" s="203"/>
      <c r="AF175" s="203"/>
      <c r="AG175" s="203"/>
      <c r="AH175" s="203"/>
      <c r="AI175" s="203"/>
      <c r="AJ175" s="204"/>
      <c r="AK175" s="208"/>
      <c r="AL175" s="203"/>
      <c r="AM175" s="203"/>
      <c r="AN175" s="203"/>
      <c r="AO175" s="203"/>
      <c r="AP175" s="203"/>
      <c r="AQ175" s="203"/>
      <c r="AR175" s="203"/>
      <c r="AS175" s="203"/>
      <c r="AT175" s="203"/>
      <c r="AU175" s="203"/>
      <c r="AV175" s="203"/>
      <c r="AW175" s="203"/>
      <c r="AX175" s="204"/>
      <c r="AY175" s="111"/>
      <c r="AZ175" s="111"/>
      <c r="BA175" s="111"/>
      <c r="BB175" s="111"/>
      <c r="BC175" s="111"/>
      <c r="BD175" s="111"/>
      <c r="BE175" s="111"/>
      <c r="BF175" s="111"/>
      <c r="BG175" s="111"/>
      <c r="BH175" s="111"/>
      <c r="BI175" s="111"/>
      <c r="BJ175" s="111"/>
      <c r="BK175" s="111"/>
      <c r="BL175" s="111"/>
      <c r="BM175" s="111"/>
      <c r="BN175" s="111"/>
      <c r="BO175" s="111"/>
      <c r="BP175" s="111"/>
      <c r="BQ175" s="111"/>
      <c r="BR175" s="111"/>
      <c r="BS175" s="111"/>
      <c r="BT175" s="111"/>
      <c r="BU175" s="111"/>
      <c r="BV175" s="111"/>
      <c r="BW175" s="111"/>
      <c r="BX175" s="111"/>
      <c r="BY175" s="111"/>
      <c r="BZ175" s="111"/>
      <c r="CA175" s="111"/>
      <c r="CB175" s="111"/>
      <c r="CC175" s="111"/>
      <c r="CD175" s="111"/>
      <c r="CE175" s="111"/>
      <c r="CF175" s="111"/>
      <c r="CG175" s="111"/>
      <c r="CH175" s="111"/>
      <c r="CI175" s="111"/>
      <c r="CJ175" s="111"/>
      <c r="CK175" s="111"/>
      <c r="CL175" s="111"/>
      <c r="CM175" s="111"/>
      <c r="CN175" s="111"/>
      <c r="CO175" s="111"/>
      <c r="CP175" s="111"/>
      <c r="CQ175" s="111"/>
      <c r="CR175" s="111"/>
      <c r="CS175" s="111"/>
      <c r="CT175" s="111"/>
      <c r="CU175" s="111"/>
      <c r="CV175" s="111"/>
      <c r="CW175" s="111"/>
      <c r="CX175" s="111"/>
      <c r="CY175" s="111"/>
      <c r="CZ175" s="111"/>
      <c r="DA175" s="111"/>
      <c r="DB175" s="111"/>
      <c r="DC175" s="111"/>
      <c r="DD175" s="111"/>
    </row>
    <row r="176" spans="1:108" ht="79.5" customHeight="1">
      <c r="A176" s="38"/>
      <c r="B176" s="203" t="s">
        <v>334</v>
      </c>
      <c r="C176" s="203"/>
      <c r="D176" s="203"/>
      <c r="E176" s="203"/>
      <c r="F176" s="203"/>
      <c r="G176" s="203"/>
      <c r="H176" s="203"/>
      <c r="I176" s="203"/>
      <c r="J176" s="203"/>
      <c r="K176" s="203"/>
      <c r="L176" s="203"/>
      <c r="M176" s="203"/>
      <c r="N176" s="203"/>
      <c r="O176" s="203"/>
      <c r="P176" s="203"/>
      <c r="Q176" s="203"/>
      <c r="R176" s="203"/>
      <c r="S176" s="203"/>
      <c r="T176" s="203"/>
      <c r="U176" s="203"/>
      <c r="V176" s="203"/>
      <c r="W176" s="203"/>
      <c r="X176" s="203"/>
      <c r="Y176" s="203"/>
      <c r="Z176" s="203"/>
      <c r="AA176" s="203"/>
      <c r="AB176" s="203"/>
      <c r="AC176" s="203"/>
      <c r="AD176" s="203"/>
      <c r="AE176" s="203"/>
      <c r="AF176" s="203"/>
      <c r="AG176" s="203"/>
      <c r="AH176" s="203"/>
      <c r="AI176" s="203"/>
      <c r="AJ176" s="204"/>
      <c r="AK176" s="208"/>
      <c r="AL176" s="203"/>
      <c r="AM176" s="203"/>
      <c r="AN176" s="203"/>
      <c r="AO176" s="203"/>
      <c r="AP176" s="203"/>
      <c r="AQ176" s="203"/>
      <c r="AR176" s="203"/>
      <c r="AS176" s="203"/>
      <c r="AT176" s="203"/>
      <c r="AU176" s="203"/>
      <c r="AV176" s="203"/>
      <c r="AW176" s="203"/>
      <c r="AX176" s="204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111"/>
      <c r="CI176" s="111"/>
      <c r="CJ176" s="111"/>
      <c r="CK176" s="111"/>
      <c r="CL176" s="111"/>
      <c r="CM176" s="111"/>
      <c r="CN176" s="111"/>
      <c r="CO176" s="111"/>
      <c r="CP176" s="111"/>
      <c r="CQ176" s="111"/>
      <c r="CR176" s="111"/>
      <c r="CS176" s="111"/>
      <c r="CT176" s="111"/>
      <c r="CU176" s="111"/>
      <c r="CV176" s="111"/>
      <c r="CW176" s="111"/>
      <c r="CX176" s="111"/>
      <c r="CY176" s="111"/>
      <c r="CZ176" s="111"/>
      <c r="DA176" s="111"/>
      <c r="DB176" s="111"/>
      <c r="DC176" s="111"/>
      <c r="DD176" s="111"/>
    </row>
    <row r="177" spans="1:108" ht="15.75">
      <c r="A177" s="38"/>
      <c r="B177" s="203" t="s">
        <v>335</v>
      </c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203"/>
      <c r="N177" s="203"/>
      <c r="O177" s="203"/>
      <c r="P177" s="203"/>
      <c r="Q177" s="203"/>
      <c r="R177" s="203"/>
      <c r="S177" s="203"/>
      <c r="T177" s="203"/>
      <c r="U177" s="203"/>
      <c r="V177" s="203"/>
      <c r="W177" s="203"/>
      <c r="X177" s="203"/>
      <c r="Y177" s="203"/>
      <c r="Z177" s="203"/>
      <c r="AA177" s="203"/>
      <c r="AB177" s="203"/>
      <c r="AC177" s="203"/>
      <c r="AD177" s="203"/>
      <c r="AE177" s="203"/>
      <c r="AF177" s="203"/>
      <c r="AG177" s="203"/>
      <c r="AH177" s="203"/>
      <c r="AI177" s="203"/>
      <c r="AJ177" s="204"/>
      <c r="AK177" s="208"/>
      <c r="AL177" s="203"/>
      <c r="AM177" s="203"/>
      <c r="AN177" s="203"/>
      <c r="AO177" s="203"/>
      <c r="AP177" s="203"/>
      <c r="AQ177" s="203"/>
      <c r="AR177" s="203"/>
      <c r="AS177" s="203"/>
      <c r="AT177" s="203"/>
      <c r="AU177" s="203"/>
      <c r="AV177" s="203"/>
      <c r="AW177" s="203"/>
      <c r="AX177" s="204"/>
      <c r="AY177" s="111"/>
      <c r="AZ177" s="111"/>
      <c r="BA177" s="111"/>
      <c r="BB177" s="111"/>
      <c r="BC177" s="111"/>
      <c r="BD177" s="111"/>
      <c r="BE177" s="111"/>
      <c r="BF177" s="111"/>
      <c r="BG177" s="111"/>
      <c r="BH177" s="111"/>
      <c r="BI177" s="111"/>
      <c r="BJ177" s="111"/>
      <c r="BK177" s="111"/>
      <c r="BL177" s="111"/>
      <c r="BM177" s="111"/>
      <c r="BN177" s="111"/>
      <c r="BO177" s="111"/>
      <c r="BP177" s="111"/>
      <c r="BQ177" s="111"/>
      <c r="BR177" s="111"/>
      <c r="BS177" s="111"/>
      <c r="BT177" s="111"/>
      <c r="BU177" s="111"/>
      <c r="BV177" s="111"/>
      <c r="BW177" s="111"/>
      <c r="BX177" s="111"/>
      <c r="BY177" s="111"/>
      <c r="BZ177" s="111"/>
      <c r="CA177" s="111"/>
      <c r="CB177" s="111"/>
      <c r="CC177" s="111"/>
      <c r="CD177" s="111"/>
      <c r="CE177" s="111"/>
      <c r="CF177" s="111"/>
      <c r="CG177" s="111"/>
      <c r="CH177" s="111"/>
      <c r="CI177" s="111"/>
      <c r="CJ177" s="111"/>
      <c r="CK177" s="111"/>
      <c r="CL177" s="111"/>
      <c r="CM177" s="111"/>
      <c r="CN177" s="111"/>
      <c r="CO177" s="111"/>
      <c r="CP177" s="111"/>
      <c r="CQ177" s="111"/>
      <c r="CR177" s="111"/>
      <c r="CS177" s="111"/>
      <c r="CT177" s="111"/>
      <c r="CU177" s="111"/>
      <c r="CV177" s="111"/>
      <c r="CW177" s="111"/>
      <c r="CX177" s="111"/>
      <c r="CY177" s="111"/>
      <c r="CZ177" s="111"/>
      <c r="DA177" s="111"/>
      <c r="DB177" s="111"/>
      <c r="DC177" s="111"/>
      <c r="DD177" s="111"/>
    </row>
    <row r="178" spans="1:108" ht="15" customHeight="1">
      <c r="A178" s="38"/>
      <c r="B178" s="203" t="s">
        <v>336</v>
      </c>
      <c r="C178" s="203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4"/>
      <c r="AK178" s="208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4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  <c r="CH178" s="111"/>
      <c r="CI178" s="111"/>
      <c r="CJ178" s="111"/>
      <c r="CK178" s="111"/>
      <c r="CL178" s="111"/>
      <c r="CM178" s="111"/>
      <c r="CN178" s="111"/>
      <c r="CO178" s="111"/>
      <c r="CP178" s="111"/>
      <c r="CQ178" s="111"/>
      <c r="CR178" s="111"/>
      <c r="CS178" s="111"/>
      <c r="CT178" s="111"/>
      <c r="CU178" s="111"/>
      <c r="CV178" s="111"/>
      <c r="CW178" s="111"/>
      <c r="CX178" s="111"/>
      <c r="CY178" s="111"/>
      <c r="CZ178" s="111"/>
      <c r="DA178" s="111"/>
      <c r="DB178" s="111"/>
      <c r="DC178" s="111"/>
      <c r="DD178" s="111"/>
    </row>
    <row r="179" spans="1:108" ht="35.25" customHeight="1">
      <c r="A179" s="38"/>
      <c r="B179" s="203" t="s">
        <v>337</v>
      </c>
      <c r="C179" s="203"/>
      <c r="D179" s="203"/>
      <c r="E179" s="203"/>
      <c r="F179" s="203"/>
      <c r="G179" s="203"/>
      <c r="H179" s="203"/>
      <c r="I179" s="203"/>
      <c r="J179" s="203"/>
      <c r="K179" s="203"/>
      <c r="L179" s="203"/>
      <c r="M179" s="203"/>
      <c r="N179" s="203"/>
      <c r="O179" s="203"/>
      <c r="P179" s="203"/>
      <c r="Q179" s="203"/>
      <c r="R179" s="203"/>
      <c r="S179" s="203"/>
      <c r="T179" s="203"/>
      <c r="U179" s="203"/>
      <c r="V179" s="203"/>
      <c r="W179" s="203"/>
      <c r="X179" s="203"/>
      <c r="Y179" s="203"/>
      <c r="Z179" s="203"/>
      <c r="AA179" s="203"/>
      <c r="AB179" s="203"/>
      <c r="AC179" s="203"/>
      <c r="AD179" s="203"/>
      <c r="AE179" s="203"/>
      <c r="AF179" s="203"/>
      <c r="AG179" s="203"/>
      <c r="AH179" s="203"/>
      <c r="AI179" s="203"/>
      <c r="AJ179" s="204"/>
      <c r="AK179" s="208"/>
      <c r="AL179" s="203"/>
      <c r="AM179" s="203"/>
      <c r="AN179" s="203"/>
      <c r="AO179" s="203"/>
      <c r="AP179" s="203"/>
      <c r="AQ179" s="203"/>
      <c r="AR179" s="203"/>
      <c r="AS179" s="203"/>
      <c r="AT179" s="203"/>
      <c r="AU179" s="203"/>
      <c r="AV179" s="203"/>
      <c r="AW179" s="203"/>
      <c r="AX179" s="204"/>
      <c r="AY179" s="111"/>
      <c r="AZ179" s="111"/>
      <c r="BA179" s="111"/>
      <c r="BB179" s="111"/>
      <c r="BC179" s="111"/>
      <c r="BD179" s="111"/>
      <c r="BE179" s="111"/>
      <c r="BF179" s="111"/>
      <c r="BG179" s="111"/>
      <c r="BH179" s="111"/>
      <c r="BI179" s="111"/>
      <c r="BJ179" s="111"/>
      <c r="BK179" s="111"/>
      <c r="BL179" s="111"/>
      <c r="BM179" s="111"/>
      <c r="BN179" s="111"/>
      <c r="BO179" s="111"/>
      <c r="BP179" s="111"/>
      <c r="BQ179" s="111"/>
      <c r="BR179" s="111"/>
      <c r="BS179" s="111"/>
      <c r="BT179" s="111"/>
      <c r="BU179" s="111"/>
      <c r="BV179" s="111"/>
      <c r="BW179" s="111"/>
      <c r="BX179" s="111"/>
      <c r="BY179" s="111"/>
      <c r="BZ179" s="111"/>
      <c r="CA179" s="111"/>
      <c r="CB179" s="111"/>
      <c r="CC179" s="111"/>
      <c r="CD179" s="111"/>
      <c r="CE179" s="111"/>
      <c r="CF179" s="111"/>
      <c r="CG179" s="111"/>
      <c r="CH179" s="111"/>
      <c r="CI179" s="111"/>
      <c r="CJ179" s="111"/>
      <c r="CK179" s="111"/>
      <c r="CL179" s="111"/>
      <c r="CM179" s="111"/>
      <c r="CN179" s="111"/>
      <c r="CO179" s="111"/>
      <c r="CP179" s="111"/>
      <c r="CQ179" s="111"/>
      <c r="CR179" s="111"/>
      <c r="CS179" s="111"/>
      <c r="CT179" s="111"/>
      <c r="CU179" s="111"/>
      <c r="CV179" s="111"/>
      <c r="CW179" s="111"/>
      <c r="CX179" s="111"/>
      <c r="CY179" s="111"/>
      <c r="CZ179" s="111"/>
      <c r="DA179" s="111"/>
      <c r="DB179" s="111"/>
      <c r="DC179" s="111"/>
      <c r="DD179" s="111"/>
    </row>
    <row r="180" spans="1:108" ht="33.75" customHeight="1">
      <c r="A180" s="38"/>
      <c r="B180" s="203" t="s">
        <v>338</v>
      </c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4"/>
      <c r="AK180" s="208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4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  <c r="BW180" s="111"/>
      <c r="BX180" s="111"/>
      <c r="BY180" s="111"/>
      <c r="BZ180" s="111"/>
      <c r="CA180" s="111"/>
      <c r="CB180" s="111"/>
      <c r="CC180" s="111"/>
      <c r="CD180" s="111"/>
      <c r="CE180" s="111"/>
      <c r="CF180" s="111"/>
      <c r="CG180" s="111"/>
      <c r="CH180" s="111"/>
      <c r="CI180" s="111"/>
      <c r="CJ180" s="111"/>
      <c r="CK180" s="111"/>
      <c r="CL180" s="111"/>
      <c r="CM180" s="111"/>
      <c r="CN180" s="111"/>
      <c r="CO180" s="111"/>
      <c r="CP180" s="111"/>
      <c r="CQ180" s="111"/>
      <c r="CR180" s="111"/>
      <c r="CS180" s="111"/>
      <c r="CT180" s="111"/>
      <c r="CU180" s="111"/>
      <c r="CV180" s="111"/>
      <c r="CW180" s="111"/>
      <c r="CX180" s="111"/>
      <c r="CY180" s="111"/>
      <c r="CZ180" s="111"/>
      <c r="DA180" s="111"/>
      <c r="DB180" s="111"/>
      <c r="DC180" s="111"/>
      <c r="DD180" s="111"/>
    </row>
    <row r="181" spans="1:108" ht="15.75">
      <c r="A181" s="112" t="s">
        <v>339</v>
      </c>
      <c r="B181" s="205"/>
      <c r="C181" s="205"/>
      <c r="D181" s="205"/>
      <c r="E181" s="205"/>
      <c r="F181" s="205"/>
      <c r="G181" s="205"/>
      <c r="H181" s="205"/>
      <c r="I181" s="205"/>
      <c r="J181" s="205"/>
      <c r="K181" s="205"/>
      <c r="L181" s="205"/>
      <c r="M181" s="205"/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/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05"/>
      <c r="BO181" s="205"/>
      <c r="BP181" s="205"/>
      <c r="BQ181" s="205"/>
      <c r="BR181" s="205"/>
      <c r="BS181" s="205"/>
      <c r="BT181" s="205"/>
      <c r="BU181" s="205"/>
      <c r="BV181" s="205"/>
      <c r="BW181" s="205"/>
      <c r="BX181" s="205"/>
      <c r="BY181" s="205"/>
      <c r="BZ181" s="205"/>
      <c r="CA181" s="205"/>
      <c r="CB181" s="205"/>
      <c r="CC181" s="205"/>
      <c r="CD181" s="205"/>
      <c r="CE181" s="205"/>
      <c r="CF181" s="205"/>
      <c r="CG181" s="205"/>
      <c r="CH181" s="205"/>
      <c r="CI181" s="205"/>
      <c r="CJ181" s="205"/>
      <c r="CK181" s="205"/>
      <c r="CL181" s="205"/>
      <c r="CM181" s="205"/>
      <c r="CN181" s="205"/>
      <c r="CO181" s="205"/>
      <c r="CP181" s="205"/>
      <c r="CQ181" s="205"/>
      <c r="CR181" s="205"/>
      <c r="CS181" s="205"/>
      <c r="CT181" s="205"/>
      <c r="CU181" s="205"/>
      <c r="CV181" s="205"/>
      <c r="CW181" s="205"/>
      <c r="CX181" s="205"/>
      <c r="CY181" s="205"/>
      <c r="CZ181" s="205"/>
      <c r="DA181" s="205"/>
      <c r="DB181" s="205"/>
      <c r="DC181" s="205"/>
      <c r="DD181" s="206"/>
    </row>
    <row r="182" spans="1:108" ht="69.75" customHeight="1">
      <c r="A182" s="36"/>
      <c r="B182" s="59" t="s">
        <v>340</v>
      </c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37"/>
      <c r="AK182" s="110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37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</row>
    <row r="183" spans="1:108" ht="35.25" customHeight="1">
      <c r="A183" s="38"/>
      <c r="B183" s="203" t="s">
        <v>341</v>
      </c>
      <c r="C183" s="203"/>
      <c r="D183" s="203"/>
      <c r="E183" s="203"/>
      <c r="F183" s="203"/>
      <c r="G183" s="203"/>
      <c r="H183" s="203"/>
      <c r="I183" s="203"/>
      <c r="J183" s="203"/>
      <c r="K183" s="203"/>
      <c r="L183" s="203"/>
      <c r="M183" s="203"/>
      <c r="N183" s="203"/>
      <c r="O183" s="203"/>
      <c r="P183" s="203"/>
      <c r="Q183" s="203"/>
      <c r="R183" s="203"/>
      <c r="S183" s="203"/>
      <c r="T183" s="203"/>
      <c r="U183" s="203"/>
      <c r="V183" s="203"/>
      <c r="W183" s="203"/>
      <c r="X183" s="203"/>
      <c r="Y183" s="203"/>
      <c r="Z183" s="203"/>
      <c r="AA183" s="203"/>
      <c r="AB183" s="203"/>
      <c r="AC183" s="203"/>
      <c r="AD183" s="203"/>
      <c r="AE183" s="203"/>
      <c r="AF183" s="203"/>
      <c r="AG183" s="203"/>
      <c r="AH183" s="203"/>
      <c r="AI183" s="203"/>
      <c r="AJ183" s="204"/>
      <c r="AK183" s="208"/>
      <c r="AL183" s="203"/>
      <c r="AM183" s="203"/>
      <c r="AN183" s="203"/>
      <c r="AO183" s="203"/>
      <c r="AP183" s="203"/>
      <c r="AQ183" s="203"/>
      <c r="AR183" s="203"/>
      <c r="AS183" s="203"/>
      <c r="AT183" s="203"/>
      <c r="AU183" s="203"/>
      <c r="AV183" s="203"/>
      <c r="AW183" s="203"/>
      <c r="AX183" s="204"/>
      <c r="AY183" s="111"/>
      <c r="AZ183" s="111"/>
      <c r="BA183" s="111"/>
      <c r="BB183" s="111"/>
      <c r="BC183" s="111"/>
      <c r="BD183" s="111"/>
      <c r="BE183" s="111"/>
      <c r="BF183" s="111"/>
      <c r="BG183" s="111"/>
      <c r="BH183" s="111"/>
      <c r="BI183" s="111"/>
      <c r="BJ183" s="111"/>
      <c r="BK183" s="111"/>
      <c r="BL183" s="111"/>
      <c r="BM183" s="111"/>
      <c r="BN183" s="111"/>
      <c r="BO183" s="111"/>
      <c r="BP183" s="111"/>
      <c r="BQ183" s="111"/>
      <c r="BR183" s="111"/>
      <c r="BS183" s="111"/>
      <c r="BT183" s="111"/>
      <c r="BU183" s="111"/>
      <c r="BV183" s="111"/>
      <c r="BW183" s="111"/>
      <c r="BX183" s="111"/>
      <c r="BY183" s="111"/>
      <c r="BZ183" s="111"/>
      <c r="CA183" s="111"/>
      <c r="CB183" s="111"/>
      <c r="CC183" s="111"/>
      <c r="CD183" s="111"/>
      <c r="CE183" s="111"/>
      <c r="CF183" s="111"/>
      <c r="CG183" s="111"/>
      <c r="CH183" s="111"/>
      <c r="CI183" s="111"/>
      <c r="CJ183" s="111"/>
      <c r="CK183" s="111"/>
      <c r="CL183" s="111"/>
      <c r="CM183" s="111"/>
      <c r="CN183" s="111"/>
      <c r="CO183" s="111"/>
      <c r="CP183" s="111"/>
      <c r="CQ183" s="111"/>
      <c r="CR183" s="111"/>
      <c r="CS183" s="111"/>
      <c r="CT183" s="111"/>
      <c r="CU183" s="111"/>
      <c r="CV183" s="111"/>
      <c r="CW183" s="111"/>
      <c r="CX183" s="111"/>
      <c r="CY183" s="111"/>
      <c r="CZ183" s="111"/>
      <c r="DA183" s="111"/>
      <c r="DB183" s="111"/>
      <c r="DC183" s="111"/>
      <c r="DD183" s="111"/>
    </row>
    <row r="184" spans="1:108" ht="33.75" customHeight="1">
      <c r="A184" s="38"/>
      <c r="B184" s="203" t="s">
        <v>342</v>
      </c>
      <c r="C184" s="203"/>
      <c r="D184" s="203"/>
      <c r="E184" s="203"/>
      <c r="F184" s="203"/>
      <c r="G184" s="203"/>
      <c r="H184" s="203"/>
      <c r="I184" s="203"/>
      <c r="J184" s="203"/>
      <c r="K184" s="203"/>
      <c r="L184" s="203"/>
      <c r="M184" s="203"/>
      <c r="N184" s="203"/>
      <c r="O184" s="203"/>
      <c r="P184" s="203"/>
      <c r="Q184" s="203"/>
      <c r="R184" s="203"/>
      <c r="S184" s="203"/>
      <c r="T184" s="203"/>
      <c r="U184" s="203"/>
      <c r="V184" s="203"/>
      <c r="W184" s="203"/>
      <c r="X184" s="203"/>
      <c r="Y184" s="203"/>
      <c r="Z184" s="203"/>
      <c r="AA184" s="203"/>
      <c r="AB184" s="203"/>
      <c r="AC184" s="203"/>
      <c r="AD184" s="203"/>
      <c r="AE184" s="203"/>
      <c r="AF184" s="203"/>
      <c r="AG184" s="203"/>
      <c r="AH184" s="203"/>
      <c r="AI184" s="203"/>
      <c r="AJ184" s="204"/>
      <c r="AK184" s="208"/>
      <c r="AL184" s="203"/>
      <c r="AM184" s="203"/>
      <c r="AN184" s="203"/>
      <c r="AO184" s="203"/>
      <c r="AP184" s="203"/>
      <c r="AQ184" s="203"/>
      <c r="AR184" s="203"/>
      <c r="AS184" s="203"/>
      <c r="AT184" s="203"/>
      <c r="AU184" s="203"/>
      <c r="AV184" s="203"/>
      <c r="AW184" s="203"/>
      <c r="AX184" s="204"/>
      <c r="AY184" s="111"/>
      <c r="AZ184" s="111"/>
      <c r="BA184" s="111"/>
      <c r="BB184" s="111"/>
      <c r="BC184" s="111"/>
      <c r="BD184" s="111"/>
      <c r="BE184" s="111"/>
      <c r="BF184" s="111"/>
      <c r="BG184" s="111"/>
      <c r="BH184" s="111"/>
      <c r="BI184" s="111"/>
      <c r="BJ184" s="111"/>
      <c r="BK184" s="111"/>
      <c r="BL184" s="111"/>
      <c r="BM184" s="111"/>
      <c r="BN184" s="111"/>
      <c r="BO184" s="111"/>
      <c r="BP184" s="111"/>
      <c r="BQ184" s="111"/>
      <c r="BR184" s="111"/>
      <c r="BS184" s="111"/>
      <c r="BT184" s="111"/>
      <c r="BU184" s="111"/>
      <c r="BV184" s="111"/>
      <c r="BW184" s="111"/>
      <c r="BX184" s="111"/>
      <c r="BY184" s="111"/>
      <c r="BZ184" s="111"/>
      <c r="CA184" s="111"/>
      <c r="CB184" s="111"/>
      <c r="CC184" s="111"/>
      <c r="CD184" s="111"/>
      <c r="CE184" s="111"/>
      <c r="CF184" s="111"/>
      <c r="CG184" s="111"/>
      <c r="CH184" s="111"/>
      <c r="CI184" s="111"/>
      <c r="CJ184" s="111"/>
      <c r="CK184" s="111"/>
      <c r="CL184" s="111"/>
      <c r="CM184" s="111"/>
      <c r="CN184" s="111"/>
      <c r="CO184" s="111"/>
      <c r="CP184" s="111"/>
      <c r="CQ184" s="111"/>
      <c r="CR184" s="111"/>
      <c r="CS184" s="111"/>
      <c r="CT184" s="111"/>
      <c r="CU184" s="111"/>
      <c r="CV184" s="111"/>
      <c r="CW184" s="111"/>
      <c r="CX184" s="111"/>
      <c r="CY184" s="111"/>
      <c r="CZ184" s="111"/>
      <c r="DA184" s="111"/>
      <c r="DB184" s="111"/>
      <c r="DC184" s="111"/>
      <c r="DD184" s="111"/>
    </row>
    <row r="185" spans="1:108" ht="15" customHeight="1">
      <c r="A185" s="38"/>
      <c r="B185" s="203" t="s">
        <v>343</v>
      </c>
      <c r="C185" s="203"/>
      <c r="D185" s="203"/>
      <c r="E185" s="203"/>
      <c r="F185" s="203"/>
      <c r="G185" s="203"/>
      <c r="H185" s="203"/>
      <c r="I185" s="203"/>
      <c r="J185" s="203"/>
      <c r="K185" s="203"/>
      <c r="L185" s="203"/>
      <c r="M185" s="203"/>
      <c r="N185" s="203"/>
      <c r="O185" s="203"/>
      <c r="P185" s="203"/>
      <c r="Q185" s="203"/>
      <c r="R185" s="203"/>
      <c r="S185" s="203"/>
      <c r="T185" s="203"/>
      <c r="U185" s="203"/>
      <c r="V185" s="203"/>
      <c r="W185" s="203"/>
      <c r="X185" s="203"/>
      <c r="Y185" s="203"/>
      <c r="Z185" s="203"/>
      <c r="AA185" s="203"/>
      <c r="AB185" s="203"/>
      <c r="AC185" s="203"/>
      <c r="AD185" s="203"/>
      <c r="AE185" s="203"/>
      <c r="AF185" s="203"/>
      <c r="AG185" s="203"/>
      <c r="AH185" s="203"/>
      <c r="AI185" s="203"/>
      <c r="AJ185" s="204"/>
      <c r="AK185" s="208"/>
      <c r="AL185" s="203"/>
      <c r="AM185" s="203"/>
      <c r="AN185" s="203"/>
      <c r="AO185" s="203"/>
      <c r="AP185" s="203"/>
      <c r="AQ185" s="203"/>
      <c r="AR185" s="203"/>
      <c r="AS185" s="203"/>
      <c r="AT185" s="203"/>
      <c r="AU185" s="203"/>
      <c r="AV185" s="203"/>
      <c r="AW185" s="203"/>
      <c r="AX185" s="204"/>
      <c r="AY185" s="111"/>
      <c r="AZ185" s="111"/>
      <c r="BA185" s="111"/>
      <c r="BB185" s="111"/>
      <c r="BC185" s="111"/>
      <c r="BD185" s="111"/>
      <c r="BE185" s="111"/>
      <c r="BF185" s="111"/>
      <c r="BG185" s="111"/>
      <c r="BH185" s="111"/>
      <c r="BI185" s="111"/>
      <c r="BJ185" s="111"/>
      <c r="BK185" s="111"/>
      <c r="BL185" s="111"/>
      <c r="BM185" s="111"/>
      <c r="BN185" s="111"/>
      <c r="BO185" s="111"/>
      <c r="BP185" s="111"/>
      <c r="BQ185" s="111"/>
      <c r="BR185" s="111"/>
      <c r="BS185" s="111"/>
      <c r="BT185" s="111"/>
      <c r="BU185" s="111"/>
      <c r="BV185" s="111"/>
      <c r="BW185" s="111"/>
      <c r="BX185" s="111"/>
      <c r="BY185" s="111"/>
      <c r="BZ185" s="111"/>
      <c r="CA185" s="111"/>
      <c r="CB185" s="111"/>
      <c r="CC185" s="111"/>
      <c r="CD185" s="111"/>
      <c r="CE185" s="111"/>
      <c r="CF185" s="111"/>
      <c r="CG185" s="111"/>
      <c r="CH185" s="111"/>
      <c r="CI185" s="111"/>
      <c r="CJ185" s="111"/>
      <c r="CK185" s="111"/>
      <c r="CL185" s="111"/>
      <c r="CM185" s="111"/>
      <c r="CN185" s="111"/>
      <c r="CO185" s="111"/>
      <c r="CP185" s="111"/>
      <c r="CQ185" s="111"/>
      <c r="CR185" s="111"/>
      <c r="CS185" s="111"/>
      <c r="CT185" s="111"/>
      <c r="CU185" s="111"/>
      <c r="CV185" s="111"/>
      <c r="CW185" s="111"/>
      <c r="CX185" s="111"/>
      <c r="CY185" s="111"/>
      <c r="CZ185" s="111"/>
      <c r="DA185" s="111"/>
      <c r="DB185" s="111"/>
      <c r="DC185" s="111"/>
      <c r="DD185" s="111"/>
    </row>
    <row r="186" spans="1:108" ht="15" customHeight="1">
      <c r="A186" s="112" t="s">
        <v>344</v>
      </c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  <c r="L186" s="205"/>
      <c r="M186" s="205"/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05"/>
      <c r="BO186" s="205"/>
      <c r="BP186" s="205"/>
      <c r="BQ186" s="205"/>
      <c r="BR186" s="205"/>
      <c r="BS186" s="205"/>
      <c r="BT186" s="205"/>
      <c r="BU186" s="205"/>
      <c r="BV186" s="205"/>
      <c r="BW186" s="205"/>
      <c r="BX186" s="205"/>
      <c r="BY186" s="205"/>
      <c r="BZ186" s="205"/>
      <c r="CA186" s="205"/>
      <c r="CB186" s="205"/>
      <c r="CC186" s="205"/>
      <c r="CD186" s="205"/>
      <c r="CE186" s="205"/>
      <c r="CF186" s="205"/>
      <c r="CG186" s="205"/>
      <c r="CH186" s="205"/>
      <c r="CI186" s="205"/>
      <c r="CJ186" s="205"/>
      <c r="CK186" s="205"/>
      <c r="CL186" s="205"/>
      <c r="CM186" s="205"/>
      <c r="CN186" s="205"/>
      <c r="CO186" s="205"/>
      <c r="CP186" s="205"/>
      <c r="CQ186" s="205"/>
      <c r="CR186" s="205"/>
      <c r="CS186" s="205"/>
      <c r="CT186" s="205"/>
      <c r="CU186" s="205"/>
      <c r="CV186" s="205"/>
      <c r="CW186" s="205"/>
      <c r="CX186" s="205"/>
      <c r="CY186" s="205"/>
      <c r="CZ186" s="205"/>
      <c r="DA186" s="205"/>
      <c r="DB186" s="205"/>
      <c r="DC186" s="205"/>
      <c r="DD186" s="206"/>
    </row>
    <row r="187" spans="1:108" ht="15" customHeight="1">
      <c r="A187" s="38"/>
      <c r="B187" s="203" t="s">
        <v>345</v>
      </c>
      <c r="C187" s="203"/>
      <c r="D187" s="203"/>
      <c r="E187" s="203"/>
      <c r="F187" s="203"/>
      <c r="G187" s="203"/>
      <c r="H187" s="203"/>
      <c r="I187" s="203"/>
      <c r="J187" s="203"/>
      <c r="K187" s="203"/>
      <c r="L187" s="203"/>
      <c r="M187" s="203"/>
      <c r="N187" s="203"/>
      <c r="O187" s="203"/>
      <c r="P187" s="203"/>
      <c r="Q187" s="203"/>
      <c r="R187" s="203"/>
      <c r="S187" s="203"/>
      <c r="T187" s="203"/>
      <c r="U187" s="203"/>
      <c r="V187" s="203"/>
      <c r="W187" s="203"/>
      <c r="X187" s="203"/>
      <c r="Y187" s="203"/>
      <c r="Z187" s="203"/>
      <c r="AA187" s="203"/>
      <c r="AB187" s="203"/>
      <c r="AC187" s="203"/>
      <c r="AD187" s="203"/>
      <c r="AE187" s="203"/>
      <c r="AF187" s="203"/>
      <c r="AG187" s="203"/>
      <c r="AH187" s="203"/>
      <c r="AI187" s="203"/>
      <c r="AJ187" s="204"/>
      <c r="AK187" s="208"/>
      <c r="AL187" s="203"/>
      <c r="AM187" s="203"/>
      <c r="AN187" s="203"/>
      <c r="AO187" s="203"/>
      <c r="AP187" s="203"/>
      <c r="AQ187" s="203"/>
      <c r="AR187" s="203"/>
      <c r="AS187" s="203"/>
      <c r="AT187" s="203"/>
      <c r="AU187" s="203"/>
      <c r="AV187" s="203"/>
      <c r="AW187" s="203"/>
      <c r="AX187" s="204"/>
      <c r="AY187" s="111"/>
      <c r="AZ187" s="111"/>
      <c r="BA187" s="111"/>
      <c r="BB187" s="111"/>
      <c r="BC187" s="111"/>
      <c r="BD187" s="111"/>
      <c r="BE187" s="111"/>
      <c r="BF187" s="111"/>
      <c r="BG187" s="111"/>
      <c r="BH187" s="111"/>
      <c r="BI187" s="111"/>
      <c r="BJ187" s="111"/>
      <c r="BK187" s="111"/>
      <c r="BL187" s="111"/>
      <c r="BM187" s="111"/>
      <c r="BN187" s="111"/>
      <c r="BO187" s="111"/>
      <c r="BP187" s="111"/>
      <c r="BQ187" s="111"/>
      <c r="BR187" s="111"/>
      <c r="BS187" s="111"/>
      <c r="BT187" s="111"/>
      <c r="BU187" s="111"/>
      <c r="BV187" s="111"/>
      <c r="BW187" s="111"/>
      <c r="BX187" s="111"/>
      <c r="BY187" s="111"/>
      <c r="BZ187" s="111"/>
      <c r="CA187" s="111"/>
      <c r="CB187" s="111"/>
      <c r="CC187" s="111"/>
      <c r="CD187" s="111"/>
      <c r="CE187" s="111"/>
      <c r="CF187" s="111"/>
      <c r="CG187" s="111"/>
      <c r="CH187" s="111"/>
      <c r="CI187" s="111"/>
      <c r="CJ187" s="111"/>
      <c r="CK187" s="111"/>
      <c r="CL187" s="111"/>
      <c r="CM187" s="111"/>
      <c r="CN187" s="111"/>
      <c r="CO187" s="111"/>
      <c r="CP187" s="111"/>
      <c r="CQ187" s="111"/>
      <c r="CR187" s="111"/>
      <c r="CS187" s="111"/>
      <c r="CT187" s="111"/>
      <c r="CU187" s="111"/>
      <c r="CV187" s="111"/>
      <c r="CW187" s="111"/>
      <c r="CX187" s="111"/>
      <c r="CY187" s="111"/>
      <c r="CZ187" s="111"/>
      <c r="DA187" s="111"/>
      <c r="DB187" s="111"/>
      <c r="DC187" s="111"/>
      <c r="DD187" s="111"/>
    </row>
    <row r="188" spans="1:108" ht="49.5" customHeight="1">
      <c r="A188" s="38"/>
      <c r="B188" s="203" t="s">
        <v>346</v>
      </c>
      <c r="C188" s="203"/>
      <c r="D188" s="203"/>
      <c r="E188" s="203"/>
      <c r="F188" s="203"/>
      <c r="G188" s="203"/>
      <c r="H188" s="203"/>
      <c r="I188" s="203"/>
      <c r="J188" s="203"/>
      <c r="K188" s="203"/>
      <c r="L188" s="203"/>
      <c r="M188" s="203"/>
      <c r="N188" s="203"/>
      <c r="O188" s="203"/>
      <c r="P188" s="203"/>
      <c r="Q188" s="203"/>
      <c r="R188" s="203"/>
      <c r="S188" s="203"/>
      <c r="T188" s="203"/>
      <c r="U188" s="203"/>
      <c r="V188" s="203"/>
      <c r="W188" s="203"/>
      <c r="X188" s="203"/>
      <c r="Y188" s="203"/>
      <c r="Z188" s="203"/>
      <c r="AA188" s="203"/>
      <c r="AB188" s="203"/>
      <c r="AC188" s="203"/>
      <c r="AD188" s="203"/>
      <c r="AE188" s="203"/>
      <c r="AF188" s="203"/>
      <c r="AG188" s="203"/>
      <c r="AH188" s="203"/>
      <c r="AI188" s="203"/>
      <c r="AJ188" s="204"/>
      <c r="AK188" s="208"/>
      <c r="AL188" s="203"/>
      <c r="AM188" s="203"/>
      <c r="AN188" s="203"/>
      <c r="AO188" s="203"/>
      <c r="AP188" s="203"/>
      <c r="AQ188" s="203"/>
      <c r="AR188" s="203"/>
      <c r="AS188" s="203"/>
      <c r="AT188" s="203"/>
      <c r="AU188" s="203"/>
      <c r="AV188" s="203"/>
      <c r="AW188" s="203"/>
      <c r="AX188" s="204"/>
      <c r="AY188" s="111"/>
      <c r="AZ188" s="111"/>
      <c r="BA188" s="111"/>
      <c r="BB188" s="111"/>
      <c r="BC188" s="111"/>
      <c r="BD188" s="111"/>
      <c r="BE188" s="111"/>
      <c r="BF188" s="111"/>
      <c r="BG188" s="111"/>
      <c r="BH188" s="111"/>
      <c r="BI188" s="111"/>
      <c r="BJ188" s="111"/>
      <c r="BK188" s="111"/>
      <c r="BL188" s="111"/>
      <c r="BM188" s="111"/>
      <c r="BN188" s="111"/>
      <c r="BO188" s="111"/>
      <c r="BP188" s="111"/>
      <c r="BQ188" s="111"/>
      <c r="BR188" s="111"/>
      <c r="BS188" s="111"/>
      <c r="BT188" s="111"/>
      <c r="BU188" s="111"/>
      <c r="BV188" s="111"/>
      <c r="BW188" s="111"/>
      <c r="BX188" s="111"/>
      <c r="BY188" s="111"/>
      <c r="BZ188" s="111"/>
      <c r="CA188" s="111"/>
      <c r="CB188" s="111"/>
      <c r="CC188" s="111"/>
      <c r="CD188" s="111"/>
      <c r="CE188" s="111"/>
      <c r="CF188" s="111"/>
      <c r="CG188" s="111"/>
      <c r="CH188" s="111"/>
      <c r="CI188" s="111"/>
      <c r="CJ188" s="111"/>
      <c r="CK188" s="111"/>
      <c r="CL188" s="111"/>
      <c r="CM188" s="111"/>
      <c r="CN188" s="111"/>
      <c r="CO188" s="111"/>
      <c r="CP188" s="111"/>
      <c r="CQ188" s="111"/>
      <c r="CR188" s="111"/>
      <c r="CS188" s="111"/>
      <c r="CT188" s="111"/>
      <c r="CU188" s="111"/>
      <c r="CV188" s="111"/>
      <c r="CW188" s="111"/>
      <c r="CX188" s="111"/>
      <c r="CY188" s="111"/>
      <c r="CZ188" s="111"/>
      <c r="DA188" s="111"/>
      <c r="DB188" s="111"/>
      <c r="DC188" s="111"/>
      <c r="DD188" s="111"/>
    </row>
    <row r="189" spans="1:108" ht="48.75" customHeight="1">
      <c r="A189" s="38"/>
      <c r="B189" s="203" t="s">
        <v>347</v>
      </c>
      <c r="C189" s="203"/>
      <c r="D189" s="203"/>
      <c r="E189" s="203"/>
      <c r="F189" s="203"/>
      <c r="G189" s="203"/>
      <c r="H189" s="203"/>
      <c r="I189" s="203"/>
      <c r="J189" s="203"/>
      <c r="K189" s="203"/>
      <c r="L189" s="203"/>
      <c r="M189" s="203"/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203"/>
      <c r="AD189" s="203"/>
      <c r="AE189" s="203"/>
      <c r="AF189" s="203"/>
      <c r="AG189" s="203"/>
      <c r="AH189" s="203"/>
      <c r="AI189" s="203"/>
      <c r="AJ189" s="204"/>
      <c r="AK189" s="208"/>
      <c r="AL189" s="203"/>
      <c r="AM189" s="203"/>
      <c r="AN189" s="203"/>
      <c r="AO189" s="203"/>
      <c r="AP189" s="203"/>
      <c r="AQ189" s="203"/>
      <c r="AR189" s="203"/>
      <c r="AS189" s="203"/>
      <c r="AT189" s="203"/>
      <c r="AU189" s="203"/>
      <c r="AV189" s="203"/>
      <c r="AW189" s="203"/>
      <c r="AX189" s="204"/>
      <c r="AY189" s="111"/>
      <c r="AZ189" s="111"/>
      <c r="BA189" s="111"/>
      <c r="BB189" s="111"/>
      <c r="BC189" s="111"/>
      <c r="BD189" s="111"/>
      <c r="BE189" s="111"/>
      <c r="BF189" s="111"/>
      <c r="BG189" s="111"/>
      <c r="BH189" s="111"/>
      <c r="BI189" s="111"/>
      <c r="BJ189" s="111"/>
      <c r="BK189" s="111"/>
      <c r="BL189" s="111"/>
      <c r="BM189" s="111"/>
      <c r="BN189" s="111"/>
      <c r="BO189" s="111"/>
      <c r="BP189" s="111"/>
      <c r="BQ189" s="111"/>
      <c r="BR189" s="111"/>
      <c r="BS189" s="111"/>
      <c r="BT189" s="111"/>
      <c r="BU189" s="111"/>
      <c r="BV189" s="111"/>
      <c r="BW189" s="111"/>
      <c r="BX189" s="111"/>
      <c r="BY189" s="111"/>
      <c r="BZ189" s="111"/>
      <c r="CA189" s="111"/>
      <c r="CB189" s="111"/>
      <c r="CC189" s="111"/>
      <c r="CD189" s="111"/>
      <c r="CE189" s="111"/>
      <c r="CF189" s="111"/>
      <c r="CG189" s="111"/>
      <c r="CH189" s="111"/>
      <c r="CI189" s="111"/>
      <c r="CJ189" s="111"/>
      <c r="CK189" s="111"/>
      <c r="CL189" s="111"/>
      <c r="CM189" s="111"/>
      <c r="CN189" s="111"/>
      <c r="CO189" s="111"/>
      <c r="CP189" s="111"/>
      <c r="CQ189" s="111"/>
      <c r="CR189" s="111"/>
      <c r="CS189" s="111"/>
      <c r="CT189" s="111"/>
      <c r="CU189" s="111"/>
      <c r="CV189" s="111"/>
      <c r="CW189" s="111"/>
      <c r="CX189" s="111"/>
      <c r="CY189" s="111"/>
      <c r="CZ189" s="111"/>
      <c r="DA189" s="111"/>
      <c r="DB189" s="111"/>
      <c r="DC189" s="111"/>
      <c r="DD189" s="111"/>
    </row>
    <row r="190" spans="1:108" ht="48" customHeight="1">
      <c r="A190" s="38"/>
      <c r="B190" s="203" t="s">
        <v>348</v>
      </c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3"/>
      <c r="Q190" s="203"/>
      <c r="R190" s="203"/>
      <c r="S190" s="203"/>
      <c r="T190" s="203"/>
      <c r="U190" s="203"/>
      <c r="V190" s="203"/>
      <c r="W190" s="203"/>
      <c r="X190" s="203"/>
      <c r="Y190" s="203"/>
      <c r="Z190" s="203"/>
      <c r="AA190" s="203"/>
      <c r="AB190" s="203"/>
      <c r="AC190" s="203"/>
      <c r="AD190" s="203"/>
      <c r="AE190" s="203"/>
      <c r="AF190" s="203"/>
      <c r="AG190" s="203"/>
      <c r="AH190" s="203"/>
      <c r="AI190" s="203"/>
      <c r="AJ190" s="204"/>
      <c r="AK190" s="208"/>
      <c r="AL190" s="203"/>
      <c r="AM190" s="203"/>
      <c r="AN190" s="203"/>
      <c r="AO190" s="203"/>
      <c r="AP190" s="203"/>
      <c r="AQ190" s="203"/>
      <c r="AR190" s="203"/>
      <c r="AS190" s="203"/>
      <c r="AT190" s="203"/>
      <c r="AU190" s="203"/>
      <c r="AV190" s="203"/>
      <c r="AW190" s="203"/>
      <c r="AX190" s="204"/>
      <c r="AY190" s="111"/>
      <c r="AZ190" s="111"/>
      <c r="BA190" s="111"/>
      <c r="BB190" s="111"/>
      <c r="BC190" s="111"/>
      <c r="BD190" s="111"/>
      <c r="BE190" s="111"/>
      <c r="BF190" s="111"/>
      <c r="BG190" s="111"/>
      <c r="BH190" s="111"/>
      <c r="BI190" s="111"/>
      <c r="BJ190" s="111"/>
      <c r="BK190" s="111"/>
      <c r="BL190" s="111"/>
      <c r="BM190" s="111"/>
      <c r="BN190" s="111"/>
      <c r="BO190" s="111"/>
      <c r="BP190" s="111"/>
      <c r="BQ190" s="111"/>
      <c r="BR190" s="111"/>
      <c r="BS190" s="111"/>
      <c r="BT190" s="111"/>
      <c r="BU190" s="111"/>
      <c r="BV190" s="111"/>
      <c r="BW190" s="111"/>
      <c r="BX190" s="111"/>
      <c r="BY190" s="111"/>
      <c r="BZ190" s="111"/>
      <c r="CA190" s="111"/>
      <c r="CB190" s="111"/>
      <c r="CC190" s="111"/>
      <c r="CD190" s="111"/>
      <c r="CE190" s="111"/>
      <c r="CF190" s="111"/>
      <c r="CG190" s="111"/>
      <c r="CH190" s="111"/>
      <c r="CI190" s="111"/>
      <c r="CJ190" s="111"/>
      <c r="CK190" s="111"/>
      <c r="CL190" s="111"/>
      <c r="CM190" s="111"/>
      <c r="CN190" s="111"/>
      <c r="CO190" s="111"/>
      <c r="CP190" s="111"/>
      <c r="CQ190" s="111"/>
      <c r="CR190" s="111"/>
      <c r="CS190" s="111"/>
      <c r="CT190" s="111"/>
      <c r="CU190" s="111"/>
      <c r="CV190" s="111"/>
      <c r="CW190" s="111"/>
      <c r="CX190" s="111"/>
      <c r="CY190" s="111"/>
      <c r="CZ190" s="111"/>
      <c r="DA190" s="111"/>
      <c r="DB190" s="111"/>
      <c r="DC190" s="111"/>
      <c r="DD190" s="111"/>
    </row>
    <row r="191" spans="1:108" ht="32.25" customHeight="1">
      <c r="A191" s="38"/>
      <c r="B191" s="203" t="s">
        <v>349</v>
      </c>
      <c r="C191" s="203"/>
      <c r="D191" s="203"/>
      <c r="E191" s="203"/>
      <c r="F191" s="203"/>
      <c r="G191" s="203"/>
      <c r="H191" s="203"/>
      <c r="I191" s="203"/>
      <c r="J191" s="203"/>
      <c r="K191" s="203"/>
      <c r="L191" s="203"/>
      <c r="M191" s="203"/>
      <c r="N191" s="203"/>
      <c r="O191" s="203"/>
      <c r="P191" s="203"/>
      <c r="Q191" s="203"/>
      <c r="R191" s="203"/>
      <c r="S191" s="203"/>
      <c r="T191" s="203"/>
      <c r="U191" s="203"/>
      <c r="V191" s="203"/>
      <c r="W191" s="203"/>
      <c r="X191" s="203"/>
      <c r="Y191" s="203"/>
      <c r="Z191" s="203"/>
      <c r="AA191" s="203"/>
      <c r="AB191" s="203"/>
      <c r="AC191" s="203"/>
      <c r="AD191" s="203"/>
      <c r="AE191" s="203"/>
      <c r="AF191" s="203"/>
      <c r="AG191" s="203"/>
      <c r="AH191" s="203"/>
      <c r="AI191" s="203"/>
      <c r="AJ191" s="204"/>
      <c r="AK191" s="208"/>
      <c r="AL191" s="203"/>
      <c r="AM191" s="203"/>
      <c r="AN191" s="203"/>
      <c r="AO191" s="203"/>
      <c r="AP191" s="203"/>
      <c r="AQ191" s="203"/>
      <c r="AR191" s="203"/>
      <c r="AS191" s="203"/>
      <c r="AT191" s="203"/>
      <c r="AU191" s="203"/>
      <c r="AV191" s="203"/>
      <c r="AW191" s="203"/>
      <c r="AX191" s="204"/>
      <c r="AY191" s="111"/>
      <c r="AZ191" s="111"/>
      <c r="BA191" s="111"/>
      <c r="BB191" s="111"/>
      <c r="BC191" s="111"/>
      <c r="BD191" s="111"/>
      <c r="BE191" s="111"/>
      <c r="BF191" s="111"/>
      <c r="BG191" s="111"/>
      <c r="BH191" s="111"/>
      <c r="BI191" s="111"/>
      <c r="BJ191" s="111"/>
      <c r="BK191" s="111"/>
      <c r="BL191" s="111"/>
      <c r="BM191" s="111"/>
      <c r="BN191" s="111"/>
      <c r="BO191" s="111"/>
      <c r="BP191" s="111"/>
      <c r="BQ191" s="111"/>
      <c r="BR191" s="111"/>
      <c r="BS191" s="111"/>
      <c r="BT191" s="111"/>
      <c r="BU191" s="111"/>
      <c r="BV191" s="111"/>
      <c r="BW191" s="111"/>
      <c r="BX191" s="111"/>
      <c r="BY191" s="111"/>
      <c r="BZ191" s="111"/>
      <c r="CA191" s="111"/>
      <c r="CB191" s="111"/>
      <c r="CC191" s="111"/>
      <c r="CD191" s="111"/>
      <c r="CE191" s="111"/>
      <c r="CF191" s="111"/>
      <c r="CG191" s="111"/>
      <c r="CH191" s="111"/>
      <c r="CI191" s="111"/>
      <c r="CJ191" s="111"/>
      <c r="CK191" s="111"/>
      <c r="CL191" s="111"/>
      <c r="CM191" s="111"/>
      <c r="CN191" s="111"/>
      <c r="CO191" s="111"/>
      <c r="CP191" s="111"/>
      <c r="CQ191" s="111"/>
      <c r="CR191" s="111"/>
      <c r="CS191" s="111"/>
      <c r="CT191" s="111"/>
      <c r="CU191" s="111"/>
      <c r="CV191" s="111"/>
      <c r="CW191" s="111"/>
      <c r="CX191" s="111"/>
      <c r="CY191" s="111"/>
      <c r="CZ191" s="111"/>
      <c r="DA191" s="111"/>
      <c r="DB191" s="111"/>
      <c r="DC191" s="111"/>
      <c r="DD191" s="111"/>
    </row>
    <row r="192" spans="1:108" ht="15.75">
      <c r="A192" s="38"/>
      <c r="B192" s="203" t="s">
        <v>350</v>
      </c>
      <c r="C192" s="203"/>
      <c r="D192" s="203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3"/>
      <c r="Q192" s="203"/>
      <c r="R192" s="203"/>
      <c r="S192" s="203"/>
      <c r="T192" s="203"/>
      <c r="U192" s="203"/>
      <c r="V192" s="203"/>
      <c r="W192" s="203"/>
      <c r="X192" s="203"/>
      <c r="Y192" s="203"/>
      <c r="Z192" s="203"/>
      <c r="AA192" s="203"/>
      <c r="AB192" s="203"/>
      <c r="AC192" s="203"/>
      <c r="AD192" s="203"/>
      <c r="AE192" s="203"/>
      <c r="AF192" s="203"/>
      <c r="AG192" s="203"/>
      <c r="AH192" s="203"/>
      <c r="AI192" s="203"/>
      <c r="AJ192" s="204"/>
      <c r="AK192" s="208"/>
      <c r="AL192" s="203"/>
      <c r="AM192" s="203"/>
      <c r="AN192" s="203"/>
      <c r="AO192" s="203"/>
      <c r="AP192" s="203"/>
      <c r="AQ192" s="203"/>
      <c r="AR192" s="203"/>
      <c r="AS192" s="203"/>
      <c r="AT192" s="203"/>
      <c r="AU192" s="203"/>
      <c r="AV192" s="203"/>
      <c r="AW192" s="203"/>
      <c r="AX192" s="204"/>
      <c r="AY192" s="111"/>
      <c r="AZ192" s="111"/>
      <c r="BA192" s="111"/>
      <c r="BB192" s="111"/>
      <c r="BC192" s="111"/>
      <c r="BD192" s="111"/>
      <c r="BE192" s="111"/>
      <c r="BF192" s="111"/>
      <c r="BG192" s="111"/>
      <c r="BH192" s="111"/>
      <c r="BI192" s="111"/>
      <c r="BJ192" s="111"/>
      <c r="BK192" s="111"/>
      <c r="BL192" s="111"/>
      <c r="BM192" s="111"/>
      <c r="BN192" s="111"/>
      <c r="BO192" s="111"/>
      <c r="BP192" s="111"/>
      <c r="BQ192" s="111"/>
      <c r="BR192" s="111"/>
      <c r="BS192" s="111"/>
      <c r="BT192" s="111"/>
      <c r="BU192" s="111"/>
      <c r="BV192" s="111"/>
      <c r="BW192" s="111"/>
      <c r="BX192" s="111"/>
      <c r="BY192" s="111"/>
      <c r="BZ192" s="111"/>
      <c r="CA192" s="111"/>
      <c r="CB192" s="111"/>
      <c r="CC192" s="111"/>
      <c r="CD192" s="111"/>
      <c r="CE192" s="111"/>
      <c r="CF192" s="111"/>
      <c r="CG192" s="111"/>
      <c r="CH192" s="111"/>
      <c r="CI192" s="111"/>
      <c r="CJ192" s="111"/>
      <c r="CK192" s="111"/>
      <c r="CL192" s="111"/>
      <c r="CM192" s="111"/>
      <c r="CN192" s="111"/>
      <c r="CO192" s="111"/>
      <c r="CP192" s="111"/>
      <c r="CQ192" s="111"/>
      <c r="CR192" s="111"/>
      <c r="CS192" s="111"/>
      <c r="CT192" s="111"/>
      <c r="CU192" s="111"/>
      <c r="CV192" s="111"/>
      <c r="CW192" s="111"/>
      <c r="CX192" s="111"/>
      <c r="CY192" s="111"/>
      <c r="CZ192" s="111"/>
      <c r="DA192" s="111"/>
      <c r="DB192" s="111"/>
      <c r="DC192" s="111"/>
      <c r="DD192" s="111"/>
    </row>
    <row r="193" spans="1:108" ht="15" customHeight="1">
      <c r="A193" s="112" t="s">
        <v>351</v>
      </c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05"/>
      <c r="BO193" s="205"/>
      <c r="BP193" s="205"/>
      <c r="BQ193" s="205"/>
      <c r="BR193" s="205"/>
      <c r="BS193" s="205"/>
      <c r="BT193" s="205"/>
      <c r="BU193" s="205"/>
      <c r="BV193" s="205"/>
      <c r="BW193" s="205"/>
      <c r="BX193" s="205"/>
      <c r="BY193" s="205"/>
      <c r="BZ193" s="205"/>
      <c r="CA193" s="205"/>
      <c r="CB193" s="205"/>
      <c r="CC193" s="205"/>
      <c r="CD193" s="205"/>
      <c r="CE193" s="205"/>
      <c r="CF193" s="205"/>
      <c r="CG193" s="205"/>
      <c r="CH193" s="205"/>
      <c r="CI193" s="205"/>
      <c r="CJ193" s="205"/>
      <c r="CK193" s="205"/>
      <c r="CL193" s="205"/>
      <c r="CM193" s="205"/>
      <c r="CN193" s="205"/>
      <c r="CO193" s="205"/>
      <c r="CP193" s="205"/>
      <c r="CQ193" s="205"/>
      <c r="CR193" s="205"/>
      <c r="CS193" s="205"/>
      <c r="CT193" s="205"/>
      <c r="CU193" s="205"/>
      <c r="CV193" s="205"/>
      <c r="CW193" s="205"/>
      <c r="CX193" s="205"/>
      <c r="CY193" s="205"/>
      <c r="CZ193" s="205"/>
      <c r="DA193" s="205"/>
      <c r="DB193" s="205"/>
      <c r="DC193" s="205"/>
      <c r="DD193" s="206"/>
    </row>
    <row r="194" spans="1:108" ht="51.75" customHeight="1">
      <c r="A194" s="38"/>
      <c r="B194" s="59" t="s">
        <v>352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37"/>
      <c r="AK194" s="110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37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  <c r="BI194" s="210"/>
      <c r="BJ194" s="211"/>
      <c r="BK194" s="211"/>
      <c r="BL194" s="211"/>
      <c r="BM194" s="211"/>
      <c r="BN194" s="211"/>
      <c r="BO194" s="211"/>
      <c r="BP194" s="211"/>
      <c r="BQ194" s="211"/>
      <c r="BR194" s="211"/>
      <c r="BS194" s="211"/>
      <c r="BT194" s="211"/>
      <c r="BU194" s="211"/>
      <c r="BV194" s="211"/>
      <c r="BW194" s="211"/>
      <c r="BX194" s="211"/>
      <c r="BY194" s="211"/>
      <c r="BZ194" s="211"/>
      <c r="CA194" s="211"/>
      <c r="CB194" s="211"/>
      <c r="CC194" s="211"/>
      <c r="CD194" s="211"/>
      <c r="CE194" s="211"/>
      <c r="CF194" s="211"/>
      <c r="CG194" s="211"/>
      <c r="CH194" s="211"/>
      <c r="CI194" s="211"/>
      <c r="CJ194" s="211"/>
      <c r="CK194" s="211"/>
      <c r="CL194" s="211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</row>
    <row r="195" spans="1:108" ht="33.75" customHeight="1">
      <c r="A195" s="38"/>
      <c r="B195" s="203" t="s">
        <v>353</v>
      </c>
      <c r="C195" s="203"/>
      <c r="D195" s="20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3"/>
      <c r="Q195" s="203"/>
      <c r="R195" s="203"/>
      <c r="S195" s="203"/>
      <c r="T195" s="203"/>
      <c r="U195" s="203"/>
      <c r="V195" s="203"/>
      <c r="W195" s="203"/>
      <c r="X195" s="203"/>
      <c r="Y195" s="203"/>
      <c r="Z195" s="203"/>
      <c r="AA195" s="203"/>
      <c r="AB195" s="203"/>
      <c r="AC195" s="203"/>
      <c r="AD195" s="203"/>
      <c r="AE195" s="203"/>
      <c r="AF195" s="203"/>
      <c r="AG195" s="203"/>
      <c r="AH195" s="203"/>
      <c r="AI195" s="203"/>
      <c r="AJ195" s="204"/>
      <c r="AK195" s="208"/>
      <c r="AL195" s="203"/>
      <c r="AM195" s="203"/>
      <c r="AN195" s="203"/>
      <c r="AO195" s="203"/>
      <c r="AP195" s="203"/>
      <c r="AQ195" s="203"/>
      <c r="AR195" s="203"/>
      <c r="AS195" s="203"/>
      <c r="AT195" s="203"/>
      <c r="AU195" s="203"/>
      <c r="AV195" s="203"/>
      <c r="AW195" s="203"/>
      <c r="AX195" s="204"/>
      <c r="AY195" s="111"/>
      <c r="AZ195" s="111"/>
      <c r="BA195" s="111"/>
      <c r="BB195" s="111"/>
      <c r="BC195" s="111"/>
      <c r="BD195" s="111"/>
      <c r="BE195" s="111"/>
      <c r="BF195" s="111"/>
      <c r="BG195" s="111"/>
      <c r="BH195" s="111"/>
      <c r="BI195" s="111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111"/>
      <c r="BY195" s="111"/>
      <c r="BZ195" s="111"/>
      <c r="CA195" s="111"/>
      <c r="CB195" s="111"/>
      <c r="CC195" s="111"/>
      <c r="CD195" s="111"/>
      <c r="CE195" s="111"/>
      <c r="CF195" s="111"/>
      <c r="CG195" s="111"/>
      <c r="CH195" s="111"/>
      <c r="CI195" s="111"/>
      <c r="CJ195" s="111"/>
      <c r="CK195" s="111"/>
      <c r="CL195" s="111"/>
      <c r="CM195" s="111"/>
      <c r="CN195" s="111"/>
      <c r="CO195" s="111"/>
      <c r="CP195" s="111"/>
      <c r="CQ195" s="111"/>
      <c r="CR195" s="111"/>
      <c r="CS195" s="111"/>
      <c r="CT195" s="111"/>
      <c r="CU195" s="111"/>
      <c r="CV195" s="111"/>
      <c r="CW195" s="111"/>
      <c r="CX195" s="111"/>
      <c r="CY195" s="111"/>
      <c r="CZ195" s="111"/>
      <c r="DA195" s="111"/>
      <c r="DB195" s="111"/>
      <c r="DC195" s="111"/>
      <c r="DD195" s="111"/>
    </row>
    <row r="196" spans="1:108" ht="31.5" customHeight="1">
      <c r="A196" s="38"/>
      <c r="B196" s="203" t="s">
        <v>354</v>
      </c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3"/>
      <c r="R196" s="203"/>
      <c r="S196" s="203"/>
      <c r="T196" s="203"/>
      <c r="U196" s="203"/>
      <c r="V196" s="203"/>
      <c r="W196" s="203"/>
      <c r="X196" s="203"/>
      <c r="Y196" s="203"/>
      <c r="Z196" s="203"/>
      <c r="AA196" s="203"/>
      <c r="AB196" s="203"/>
      <c r="AC196" s="203"/>
      <c r="AD196" s="203"/>
      <c r="AE196" s="203"/>
      <c r="AF196" s="203"/>
      <c r="AG196" s="203"/>
      <c r="AH196" s="203"/>
      <c r="AI196" s="203"/>
      <c r="AJ196" s="204"/>
      <c r="AK196" s="208"/>
      <c r="AL196" s="203"/>
      <c r="AM196" s="203"/>
      <c r="AN196" s="203"/>
      <c r="AO196" s="203"/>
      <c r="AP196" s="203"/>
      <c r="AQ196" s="203"/>
      <c r="AR196" s="203"/>
      <c r="AS196" s="203"/>
      <c r="AT196" s="203"/>
      <c r="AU196" s="203"/>
      <c r="AV196" s="203"/>
      <c r="AW196" s="203"/>
      <c r="AX196" s="204"/>
      <c r="AY196" s="111"/>
      <c r="AZ196" s="111"/>
      <c r="BA196" s="111"/>
      <c r="BB196" s="111"/>
      <c r="BC196" s="111"/>
      <c r="BD196" s="111"/>
      <c r="BE196" s="111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11"/>
      <c r="BV196" s="111"/>
      <c r="BW196" s="111"/>
      <c r="BX196" s="111"/>
      <c r="BY196" s="111"/>
      <c r="BZ196" s="111"/>
      <c r="CA196" s="111"/>
      <c r="CB196" s="111"/>
      <c r="CC196" s="111"/>
      <c r="CD196" s="111"/>
      <c r="CE196" s="111"/>
      <c r="CF196" s="111"/>
      <c r="CG196" s="111"/>
      <c r="CH196" s="111"/>
      <c r="CI196" s="111"/>
      <c r="CJ196" s="111"/>
      <c r="CK196" s="111"/>
      <c r="CL196" s="111"/>
      <c r="CM196" s="111"/>
      <c r="CN196" s="111"/>
      <c r="CO196" s="111"/>
      <c r="CP196" s="111"/>
      <c r="CQ196" s="111"/>
      <c r="CR196" s="111"/>
      <c r="CS196" s="111"/>
      <c r="CT196" s="111"/>
      <c r="CU196" s="111"/>
      <c r="CV196" s="111"/>
      <c r="CW196" s="111"/>
      <c r="CX196" s="111"/>
      <c r="CY196" s="111"/>
      <c r="CZ196" s="111"/>
      <c r="DA196" s="111"/>
      <c r="DB196" s="111"/>
      <c r="DC196" s="111"/>
      <c r="DD196" s="111"/>
    </row>
    <row r="197" spans="1:108" ht="35.25" customHeight="1">
      <c r="A197" s="38"/>
      <c r="B197" s="203" t="s">
        <v>355</v>
      </c>
      <c r="C197" s="203"/>
      <c r="D197" s="203"/>
      <c r="E197" s="203"/>
      <c r="F197" s="203"/>
      <c r="G197" s="203"/>
      <c r="H197" s="203"/>
      <c r="I197" s="203"/>
      <c r="J197" s="203"/>
      <c r="K197" s="203"/>
      <c r="L197" s="203"/>
      <c r="M197" s="203"/>
      <c r="N197" s="203"/>
      <c r="O197" s="203"/>
      <c r="P197" s="203"/>
      <c r="Q197" s="203"/>
      <c r="R197" s="203"/>
      <c r="S197" s="203"/>
      <c r="T197" s="203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4"/>
      <c r="AK197" s="208"/>
      <c r="AL197" s="203"/>
      <c r="AM197" s="203"/>
      <c r="AN197" s="203"/>
      <c r="AO197" s="203"/>
      <c r="AP197" s="203"/>
      <c r="AQ197" s="203"/>
      <c r="AR197" s="203"/>
      <c r="AS197" s="203"/>
      <c r="AT197" s="203"/>
      <c r="AU197" s="203"/>
      <c r="AV197" s="203"/>
      <c r="AW197" s="203"/>
      <c r="AX197" s="204"/>
      <c r="AY197" s="111"/>
      <c r="AZ197" s="111"/>
      <c r="BA197" s="111"/>
      <c r="BB197" s="111"/>
      <c r="BC197" s="111"/>
      <c r="BD197" s="111"/>
      <c r="BE197" s="111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11"/>
      <c r="BP197" s="111"/>
      <c r="BQ197" s="111"/>
      <c r="BR197" s="111"/>
      <c r="BS197" s="111"/>
      <c r="BT197" s="111"/>
      <c r="BU197" s="111"/>
      <c r="BV197" s="111"/>
      <c r="BW197" s="111"/>
      <c r="BX197" s="111"/>
      <c r="BY197" s="111"/>
      <c r="BZ197" s="111"/>
      <c r="CA197" s="111"/>
      <c r="CB197" s="111"/>
      <c r="CC197" s="111"/>
      <c r="CD197" s="111"/>
      <c r="CE197" s="111"/>
      <c r="CF197" s="111"/>
      <c r="CG197" s="111"/>
      <c r="CH197" s="111"/>
      <c r="CI197" s="111"/>
      <c r="CJ197" s="111"/>
      <c r="CK197" s="111"/>
      <c r="CL197" s="111"/>
      <c r="CM197" s="111"/>
      <c r="CN197" s="111"/>
      <c r="CO197" s="111"/>
      <c r="CP197" s="111"/>
      <c r="CQ197" s="111"/>
      <c r="CR197" s="111"/>
      <c r="CS197" s="111"/>
      <c r="CT197" s="111"/>
      <c r="CU197" s="111"/>
      <c r="CV197" s="111"/>
      <c r="CW197" s="111"/>
      <c r="CX197" s="111"/>
      <c r="CY197" s="111"/>
      <c r="CZ197" s="111"/>
      <c r="DA197" s="111"/>
      <c r="DB197" s="111"/>
      <c r="DC197" s="111"/>
      <c r="DD197" s="111"/>
    </row>
    <row r="198" spans="1:108" ht="31.5" customHeight="1">
      <c r="A198" s="38"/>
      <c r="B198" s="203" t="s">
        <v>356</v>
      </c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4"/>
      <c r="AK198" s="208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/>
      <c r="AW198" s="203"/>
      <c r="AX198" s="204"/>
      <c r="AY198" s="111"/>
      <c r="AZ198" s="111"/>
      <c r="BA198" s="111"/>
      <c r="BB198" s="111"/>
      <c r="BC198" s="111"/>
      <c r="BD198" s="111"/>
      <c r="BE198" s="111"/>
      <c r="BF198" s="111"/>
      <c r="BG198" s="111"/>
      <c r="BH198" s="111"/>
      <c r="BI198" s="111"/>
      <c r="BJ198" s="111"/>
      <c r="BK198" s="111"/>
      <c r="BL198" s="111"/>
      <c r="BM198" s="111"/>
      <c r="BN198" s="111"/>
      <c r="BO198" s="111"/>
      <c r="BP198" s="111"/>
      <c r="BQ198" s="111"/>
      <c r="BR198" s="111"/>
      <c r="BS198" s="111"/>
      <c r="BT198" s="111"/>
      <c r="BU198" s="111"/>
      <c r="BV198" s="111"/>
      <c r="BW198" s="111"/>
      <c r="BX198" s="111"/>
      <c r="BY198" s="111"/>
      <c r="BZ198" s="111"/>
      <c r="CA198" s="111"/>
      <c r="CB198" s="111"/>
      <c r="CC198" s="111"/>
      <c r="CD198" s="111"/>
      <c r="CE198" s="111"/>
      <c r="CF198" s="111"/>
      <c r="CG198" s="111"/>
      <c r="CH198" s="111"/>
      <c r="CI198" s="111"/>
      <c r="CJ198" s="111"/>
      <c r="CK198" s="111"/>
      <c r="CL198" s="111"/>
      <c r="CM198" s="111"/>
      <c r="CN198" s="111"/>
      <c r="CO198" s="111"/>
      <c r="CP198" s="111"/>
      <c r="CQ198" s="111"/>
      <c r="CR198" s="111"/>
      <c r="CS198" s="111"/>
      <c r="CT198" s="111"/>
      <c r="CU198" s="111"/>
      <c r="CV198" s="111"/>
      <c r="CW198" s="111"/>
      <c r="CX198" s="111"/>
      <c r="CY198" s="111"/>
      <c r="CZ198" s="111"/>
      <c r="DA198" s="111"/>
      <c r="DB198" s="111"/>
      <c r="DC198" s="111"/>
      <c r="DD198" s="111"/>
    </row>
    <row r="199" spans="1:108" ht="30" customHeight="1">
      <c r="A199" s="38"/>
      <c r="B199" s="203" t="s">
        <v>357</v>
      </c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4"/>
      <c r="AK199" s="208"/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4"/>
      <c r="AY199" s="111"/>
      <c r="AZ199" s="111"/>
      <c r="BA199" s="111"/>
      <c r="BB199" s="111"/>
      <c r="BC199" s="111"/>
      <c r="BD199" s="111"/>
      <c r="BE199" s="111"/>
      <c r="BF199" s="111"/>
      <c r="BG199" s="111"/>
      <c r="BH199" s="111"/>
      <c r="BI199" s="111"/>
      <c r="BJ199" s="111"/>
      <c r="BK199" s="111"/>
      <c r="BL199" s="111"/>
      <c r="BM199" s="111"/>
      <c r="BN199" s="111"/>
      <c r="BO199" s="111"/>
      <c r="BP199" s="111"/>
      <c r="BQ199" s="111"/>
      <c r="BR199" s="111"/>
      <c r="BS199" s="111"/>
      <c r="BT199" s="111"/>
      <c r="BU199" s="111"/>
      <c r="BV199" s="111"/>
      <c r="BW199" s="111"/>
      <c r="BX199" s="111"/>
      <c r="BY199" s="111"/>
      <c r="BZ199" s="111"/>
      <c r="CA199" s="111"/>
      <c r="CB199" s="111"/>
      <c r="CC199" s="111"/>
      <c r="CD199" s="111"/>
      <c r="CE199" s="111"/>
      <c r="CF199" s="111"/>
      <c r="CG199" s="111"/>
      <c r="CH199" s="111"/>
      <c r="CI199" s="111"/>
      <c r="CJ199" s="111"/>
      <c r="CK199" s="111"/>
      <c r="CL199" s="111"/>
      <c r="CM199" s="111"/>
      <c r="CN199" s="111"/>
      <c r="CO199" s="111"/>
      <c r="CP199" s="111"/>
      <c r="CQ199" s="111"/>
      <c r="CR199" s="111"/>
      <c r="CS199" s="111"/>
      <c r="CT199" s="111"/>
      <c r="CU199" s="111"/>
      <c r="CV199" s="111"/>
      <c r="CW199" s="111"/>
      <c r="CX199" s="111"/>
      <c r="CY199" s="111"/>
      <c r="CZ199" s="111"/>
      <c r="DA199" s="111"/>
      <c r="DB199" s="111"/>
      <c r="DC199" s="111"/>
      <c r="DD199" s="111"/>
    </row>
    <row r="200" spans="1:108" ht="48" customHeight="1">
      <c r="A200" s="38"/>
      <c r="B200" s="203" t="s">
        <v>358</v>
      </c>
      <c r="C200" s="203"/>
      <c r="D200" s="203"/>
      <c r="E200" s="203"/>
      <c r="F200" s="203"/>
      <c r="G200" s="203"/>
      <c r="H200" s="203"/>
      <c r="I200" s="203"/>
      <c r="J200" s="203"/>
      <c r="K200" s="203"/>
      <c r="L200" s="203"/>
      <c r="M200" s="203"/>
      <c r="N200" s="203"/>
      <c r="O200" s="203"/>
      <c r="P200" s="203"/>
      <c r="Q200" s="203"/>
      <c r="R200" s="203"/>
      <c r="S200" s="203"/>
      <c r="T200" s="203"/>
      <c r="U200" s="203"/>
      <c r="V200" s="203"/>
      <c r="W200" s="203"/>
      <c r="X200" s="203"/>
      <c r="Y200" s="203"/>
      <c r="Z200" s="203"/>
      <c r="AA200" s="203"/>
      <c r="AB200" s="203"/>
      <c r="AC200" s="203"/>
      <c r="AD200" s="203"/>
      <c r="AE200" s="203"/>
      <c r="AF200" s="203"/>
      <c r="AG200" s="203"/>
      <c r="AH200" s="203"/>
      <c r="AI200" s="203"/>
      <c r="AJ200" s="204"/>
      <c r="AK200" s="208"/>
      <c r="AL200" s="203"/>
      <c r="AM200" s="203"/>
      <c r="AN200" s="203"/>
      <c r="AO200" s="203"/>
      <c r="AP200" s="203"/>
      <c r="AQ200" s="203"/>
      <c r="AR200" s="203"/>
      <c r="AS200" s="203"/>
      <c r="AT200" s="203"/>
      <c r="AU200" s="203"/>
      <c r="AV200" s="203"/>
      <c r="AW200" s="203"/>
      <c r="AX200" s="204"/>
      <c r="AY200" s="111"/>
      <c r="AZ200" s="111"/>
      <c r="BA200" s="111"/>
      <c r="BB200" s="111"/>
      <c r="BC200" s="111"/>
      <c r="BD200" s="111"/>
      <c r="BE200" s="111"/>
      <c r="BF200" s="111"/>
      <c r="BG200" s="111"/>
      <c r="BH200" s="111"/>
      <c r="BI200" s="111"/>
      <c r="BJ200" s="111"/>
      <c r="BK200" s="111"/>
      <c r="BL200" s="111"/>
      <c r="BM200" s="111"/>
      <c r="BN200" s="111"/>
      <c r="BO200" s="111"/>
      <c r="BP200" s="111"/>
      <c r="BQ200" s="111"/>
      <c r="BR200" s="111"/>
      <c r="BS200" s="111"/>
      <c r="BT200" s="111"/>
      <c r="BU200" s="111"/>
      <c r="BV200" s="111"/>
      <c r="BW200" s="111"/>
      <c r="BX200" s="111"/>
      <c r="BY200" s="111"/>
      <c r="BZ200" s="111"/>
      <c r="CA200" s="111"/>
      <c r="CB200" s="111"/>
      <c r="CC200" s="111"/>
      <c r="CD200" s="111"/>
      <c r="CE200" s="111"/>
      <c r="CF200" s="111"/>
      <c r="CG200" s="111"/>
      <c r="CH200" s="111"/>
      <c r="CI200" s="111"/>
      <c r="CJ200" s="111"/>
      <c r="CK200" s="111"/>
      <c r="CL200" s="111"/>
      <c r="CM200" s="111"/>
      <c r="CN200" s="111"/>
      <c r="CO200" s="111"/>
      <c r="CP200" s="111"/>
      <c r="CQ200" s="111"/>
      <c r="CR200" s="111"/>
      <c r="CS200" s="111"/>
      <c r="CT200" s="111"/>
      <c r="CU200" s="111"/>
      <c r="CV200" s="111"/>
      <c r="CW200" s="111"/>
      <c r="CX200" s="111"/>
      <c r="CY200" s="111"/>
      <c r="CZ200" s="111"/>
      <c r="DA200" s="111"/>
      <c r="DB200" s="111"/>
      <c r="DC200" s="111"/>
      <c r="DD200" s="111"/>
    </row>
    <row r="201" spans="1:108" ht="33" customHeight="1">
      <c r="A201" s="38"/>
      <c r="B201" s="203" t="s">
        <v>359</v>
      </c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4"/>
      <c r="AK201" s="208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3"/>
      <c r="AX201" s="204"/>
      <c r="AY201" s="111"/>
      <c r="AZ201" s="111"/>
      <c r="BA201" s="111"/>
      <c r="BB201" s="111"/>
      <c r="BC201" s="111"/>
      <c r="BD201" s="111"/>
      <c r="BE201" s="111"/>
      <c r="BF201" s="111"/>
      <c r="BG201" s="111"/>
      <c r="BH201" s="111"/>
      <c r="BI201" s="111"/>
      <c r="BJ201" s="111"/>
      <c r="BK201" s="111"/>
      <c r="BL201" s="111"/>
      <c r="BM201" s="111"/>
      <c r="BN201" s="111"/>
      <c r="BO201" s="111"/>
      <c r="BP201" s="111"/>
      <c r="BQ201" s="111"/>
      <c r="BR201" s="111"/>
      <c r="BS201" s="111"/>
      <c r="BT201" s="111"/>
      <c r="BU201" s="111"/>
      <c r="BV201" s="111"/>
      <c r="BW201" s="111"/>
      <c r="BX201" s="111"/>
      <c r="BY201" s="111"/>
      <c r="BZ201" s="111"/>
      <c r="CA201" s="111"/>
      <c r="CB201" s="111"/>
      <c r="CC201" s="111"/>
      <c r="CD201" s="111"/>
      <c r="CE201" s="111"/>
      <c r="CF201" s="111"/>
      <c r="CG201" s="111"/>
      <c r="CH201" s="111"/>
      <c r="CI201" s="111"/>
      <c r="CJ201" s="111"/>
      <c r="CK201" s="111"/>
      <c r="CL201" s="111"/>
      <c r="CM201" s="111"/>
      <c r="CN201" s="111"/>
      <c r="CO201" s="111"/>
      <c r="CP201" s="111"/>
      <c r="CQ201" s="111"/>
      <c r="CR201" s="111"/>
      <c r="CS201" s="111"/>
      <c r="CT201" s="111"/>
      <c r="CU201" s="111"/>
      <c r="CV201" s="111"/>
      <c r="CW201" s="111"/>
      <c r="CX201" s="111"/>
      <c r="CY201" s="111"/>
      <c r="CZ201" s="111"/>
      <c r="DA201" s="111"/>
      <c r="DB201" s="111"/>
      <c r="DC201" s="111"/>
      <c r="DD201" s="111"/>
    </row>
    <row r="202" spans="1:108" ht="32.25" customHeight="1">
      <c r="A202" s="38"/>
      <c r="B202" s="203" t="s">
        <v>360</v>
      </c>
      <c r="C202" s="203"/>
      <c r="D202" s="203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3"/>
      <c r="T202" s="203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4"/>
      <c r="AK202" s="208"/>
      <c r="AL202" s="203"/>
      <c r="AM202" s="203"/>
      <c r="AN202" s="203"/>
      <c r="AO202" s="203"/>
      <c r="AP202" s="203"/>
      <c r="AQ202" s="203"/>
      <c r="AR202" s="203"/>
      <c r="AS202" s="203"/>
      <c r="AT202" s="203"/>
      <c r="AU202" s="203"/>
      <c r="AV202" s="203"/>
      <c r="AW202" s="203"/>
      <c r="AX202" s="204"/>
      <c r="AY202" s="111"/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1"/>
      <c r="BW202" s="111"/>
      <c r="BX202" s="111"/>
      <c r="BY202" s="111"/>
      <c r="BZ202" s="111"/>
      <c r="CA202" s="111"/>
      <c r="CB202" s="111"/>
      <c r="CC202" s="111"/>
      <c r="CD202" s="111"/>
      <c r="CE202" s="111"/>
      <c r="CF202" s="111"/>
      <c r="CG202" s="111"/>
      <c r="CH202" s="111"/>
      <c r="CI202" s="111"/>
      <c r="CJ202" s="111"/>
      <c r="CK202" s="111"/>
      <c r="CL202" s="111"/>
      <c r="CM202" s="111"/>
      <c r="CN202" s="111"/>
      <c r="CO202" s="111"/>
      <c r="CP202" s="111"/>
      <c r="CQ202" s="111"/>
      <c r="CR202" s="111"/>
      <c r="CS202" s="111"/>
      <c r="CT202" s="111"/>
      <c r="CU202" s="111"/>
      <c r="CV202" s="111"/>
      <c r="CW202" s="111"/>
      <c r="CX202" s="111"/>
      <c r="CY202" s="111"/>
      <c r="CZ202" s="111"/>
      <c r="DA202" s="111"/>
      <c r="DB202" s="111"/>
      <c r="DC202" s="111"/>
      <c r="DD202" s="111"/>
    </row>
    <row r="203" spans="1:108" ht="30.75" customHeight="1">
      <c r="A203" s="38"/>
      <c r="B203" s="203" t="s">
        <v>361</v>
      </c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4"/>
      <c r="AK203" s="208"/>
      <c r="AL203" s="203"/>
      <c r="AM203" s="203"/>
      <c r="AN203" s="203"/>
      <c r="AO203" s="203"/>
      <c r="AP203" s="203"/>
      <c r="AQ203" s="203"/>
      <c r="AR203" s="203"/>
      <c r="AS203" s="203"/>
      <c r="AT203" s="203"/>
      <c r="AU203" s="203"/>
      <c r="AV203" s="203"/>
      <c r="AW203" s="203"/>
      <c r="AX203" s="204"/>
      <c r="AY203" s="111"/>
      <c r="AZ203" s="111"/>
      <c r="BA203" s="111"/>
      <c r="BB203" s="111"/>
      <c r="BC203" s="111"/>
      <c r="BD203" s="111"/>
      <c r="BE203" s="111"/>
      <c r="BF203" s="111"/>
      <c r="BG203" s="111"/>
      <c r="BH203" s="111"/>
      <c r="BI203" s="111"/>
      <c r="BJ203" s="111"/>
      <c r="BK203" s="111"/>
      <c r="BL203" s="111"/>
      <c r="BM203" s="111"/>
      <c r="BN203" s="111"/>
      <c r="BO203" s="111"/>
      <c r="BP203" s="111"/>
      <c r="BQ203" s="111"/>
      <c r="BR203" s="111"/>
      <c r="BS203" s="111"/>
      <c r="BT203" s="111"/>
      <c r="BU203" s="111"/>
      <c r="BV203" s="111"/>
      <c r="BW203" s="111"/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1"/>
      <c r="CH203" s="111"/>
      <c r="CI203" s="111"/>
      <c r="CJ203" s="111"/>
      <c r="CK203" s="111"/>
      <c r="CL203" s="111"/>
      <c r="CM203" s="111"/>
      <c r="CN203" s="111"/>
      <c r="CO203" s="111"/>
      <c r="CP203" s="111"/>
      <c r="CQ203" s="111"/>
      <c r="CR203" s="111"/>
      <c r="CS203" s="111"/>
      <c r="CT203" s="111"/>
      <c r="CU203" s="111"/>
      <c r="CV203" s="111"/>
      <c r="CW203" s="111"/>
      <c r="CX203" s="111"/>
      <c r="CY203" s="111"/>
      <c r="CZ203" s="111"/>
      <c r="DA203" s="111"/>
      <c r="DB203" s="111"/>
      <c r="DC203" s="111"/>
      <c r="DD203" s="111"/>
    </row>
    <row r="204" spans="1:108" ht="30" customHeight="1">
      <c r="A204" s="38"/>
      <c r="B204" s="203" t="s">
        <v>362</v>
      </c>
      <c r="C204" s="203"/>
      <c r="D204" s="203"/>
      <c r="E204" s="203"/>
      <c r="F204" s="203"/>
      <c r="G204" s="203"/>
      <c r="H204" s="203"/>
      <c r="I204" s="203"/>
      <c r="J204" s="203"/>
      <c r="K204" s="203"/>
      <c r="L204" s="203"/>
      <c r="M204" s="203"/>
      <c r="N204" s="203"/>
      <c r="O204" s="203"/>
      <c r="P204" s="203"/>
      <c r="Q204" s="203"/>
      <c r="R204" s="203"/>
      <c r="S204" s="203"/>
      <c r="T204" s="203"/>
      <c r="U204" s="203"/>
      <c r="V204" s="203"/>
      <c r="W204" s="203"/>
      <c r="X204" s="203"/>
      <c r="Y204" s="203"/>
      <c r="Z204" s="203"/>
      <c r="AA204" s="203"/>
      <c r="AB204" s="203"/>
      <c r="AC204" s="203"/>
      <c r="AD204" s="203"/>
      <c r="AE204" s="203"/>
      <c r="AF204" s="203"/>
      <c r="AG204" s="203"/>
      <c r="AH204" s="203"/>
      <c r="AI204" s="203"/>
      <c r="AJ204" s="204"/>
      <c r="AK204" s="208"/>
      <c r="AL204" s="203"/>
      <c r="AM204" s="203"/>
      <c r="AN204" s="203"/>
      <c r="AO204" s="203"/>
      <c r="AP204" s="203"/>
      <c r="AQ204" s="203"/>
      <c r="AR204" s="203"/>
      <c r="AS204" s="203"/>
      <c r="AT204" s="203"/>
      <c r="AU204" s="203"/>
      <c r="AV204" s="203"/>
      <c r="AW204" s="203"/>
      <c r="AX204" s="204"/>
      <c r="AY204" s="111"/>
      <c r="AZ204" s="111"/>
      <c r="BA204" s="111"/>
      <c r="BB204" s="111"/>
      <c r="BC204" s="111"/>
      <c r="BD204" s="111"/>
      <c r="BE204" s="111"/>
      <c r="BF204" s="111"/>
      <c r="BG204" s="111"/>
      <c r="BH204" s="111"/>
      <c r="BI204" s="111"/>
      <c r="BJ204" s="111"/>
      <c r="BK204" s="111"/>
      <c r="BL204" s="111"/>
      <c r="BM204" s="111"/>
      <c r="BN204" s="111"/>
      <c r="BO204" s="111"/>
      <c r="BP204" s="111"/>
      <c r="BQ204" s="111"/>
      <c r="BR204" s="111"/>
      <c r="BS204" s="111"/>
      <c r="BT204" s="111"/>
      <c r="BU204" s="111"/>
      <c r="BV204" s="111"/>
      <c r="BW204" s="111"/>
      <c r="BX204" s="111"/>
      <c r="BY204" s="111"/>
      <c r="BZ204" s="111"/>
      <c r="CA204" s="111"/>
      <c r="CB204" s="111"/>
      <c r="CC204" s="111"/>
      <c r="CD204" s="111"/>
      <c r="CE204" s="111"/>
      <c r="CF204" s="111"/>
      <c r="CG204" s="111"/>
      <c r="CH204" s="111"/>
      <c r="CI204" s="111"/>
      <c r="CJ204" s="111"/>
      <c r="CK204" s="111"/>
      <c r="CL204" s="111"/>
      <c r="CM204" s="111"/>
      <c r="CN204" s="111"/>
      <c r="CO204" s="111"/>
      <c r="CP204" s="111"/>
      <c r="CQ204" s="111"/>
      <c r="CR204" s="111"/>
      <c r="CS204" s="111"/>
      <c r="CT204" s="111"/>
      <c r="CU204" s="111"/>
      <c r="CV204" s="111"/>
      <c r="CW204" s="111"/>
      <c r="CX204" s="111"/>
      <c r="CY204" s="111"/>
      <c r="CZ204" s="111"/>
      <c r="DA204" s="111"/>
      <c r="DB204" s="111"/>
      <c r="DC204" s="111"/>
      <c r="DD204" s="111"/>
    </row>
    <row r="205" spans="1:108" ht="32.25" customHeight="1">
      <c r="A205" s="38"/>
      <c r="B205" s="203" t="s">
        <v>363</v>
      </c>
      <c r="C205" s="203"/>
      <c r="D205" s="203"/>
      <c r="E205" s="203"/>
      <c r="F205" s="203"/>
      <c r="G205" s="203"/>
      <c r="H205" s="203"/>
      <c r="I205" s="203"/>
      <c r="J205" s="203"/>
      <c r="K205" s="203"/>
      <c r="L205" s="203"/>
      <c r="M205" s="203"/>
      <c r="N205" s="203"/>
      <c r="O205" s="203"/>
      <c r="P205" s="203"/>
      <c r="Q205" s="203"/>
      <c r="R205" s="203"/>
      <c r="S205" s="203"/>
      <c r="T205" s="203"/>
      <c r="U205" s="203"/>
      <c r="V205" s="203"/>
      <c r="W205" s="203"/>
      <c r="X205" s="203"/>
      <c r="Y205" s="203"/>
      <c r="Z205" s="203"/>
      <c r="AA205" s="203"/>
      <c r="AB205" s="203"/>
      <c r="AC205" s="203"/>
      <c r="AD205" s="203"/>
      <c r="AE205" s="203"/>
      <c r="AF205" s="203"/>
      <c r="AG205" s="203"/>
      <c r="AH205" s="203"/>
      <c r="AI205" s="203"/>
      <c r="AJ205" s="204"/>
      <c r="AK205" s="208"/>
      <c r="AL205" s="203"/>
      <c r="AM205" s="203"/>
      <c r="AN205" s="203"/>
      <c r="AO205" s="203"/>
      <c r="AP205" s="203"/>
      <c r="AQ205" s="203"/>
      <c r="AR205" s="203"/>
      <c r="AS205" s="203"/>
      <c r="AT205" s="203"/>
      <c r="AU205" s="203"/>
      <c r="AV205" s="203"/>
      <c r="AW205" s="203"/>
      <c r="AX205" s="204"/>
      <c r="AY205" s="111"/>
      <c r="AZ205" s="111"/>
      <c r="BA205" s="111"/>
      <c r="BB205" s="111"/>
      <c r="BC205" s="111"/>
      <c r="BD205" s="111"/>
      <c r="BE205" s="111"/>
      <c r="BF205" s="111"/>
      <c r="BG205" s="111"/>
      <c r="BH205" s="111"/>
      <c r="BI205" s="111"/>
      <c r="BJ205" s="111"/>
      <c r="BK205" s="111"/>
      <c r="BL205" s="111"/>
      <c r="BM205" s="111"/>
      <c r="BN205" s="111"/>
      <c r="BO205" s="111"/>
      <c r="BP205" s="111"/>
      <c r="BQ205" s="111"/>
      <c r="BR205" s="111"/>
      <c r="BS205" s="111"/>
      <c r="BT205" s="111"/>
      <c r="BU205" s="111"/>
      <c r="BV205" s="111"/>
      <c r="BW205" s="111"/>
      <c r="BX205" s="111"/>
      <c r="BY205" s="111"/>
      <c r="BZ205" s="111"/>
      <c r="CA205" s="111"/>
      <c r="CB205" s="111"/>
      <c r="CC205" s="111"/>
      <c r="CD205" s="111"/>
      <c r="CE205" s="111"/>
      <c r="CF205" s="111"/>
      <c r="CG205" s="111"/>
      <c r="CH205" s="111"/>
      <c r="CI205" s="111"/>
      <c r="CJ205" s="111"/>
      <c r="CK205" s="111"/>
      <c r="CL205" s="111"/>
      <c r="CM205" s="111"/>
      <c r="CN205" s="111"/>
      <c r="CO205" s="111"/>
      <c r="CP205" s="111"/>
      <c r="CQ205" s="111"/>
      <c r="CR205" s="111"/>
      <c r="CS205" s="111"/>
      <c r="CT205" s="111"/>
      <c r="CU205" s="111"/>
      <c r="CV205" s="111"/>
      <c r="CW205" s="111"/>
      <c r="CX205" s="111"/>
      <c r="CY205" s="111"/>
      <c r="CZ205" s="111"/>
      <c r="DA205" s="111"/>
      <c r="DB205" s="111"/>
      <c r="DC205" s="111"/>
      <c r="DD205" s="111"/>
    </row>
    <row r="206" spans="1:108" ht="32.25" customHeight="1">
      <c r="A206" s="38"/>
      <c r="B206" s="203" t="s">
        <v>364</v>
      </c>
      <c r="C206" s="203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4"/>
      <c r="AK206" s="208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4"/>
      <c r="AY206" s="111"/>
      <c r="AZ206" s="111"/>
      <c r="BA206" s="111"/>
      <c r="BB206" s="111"/>
      <c r="BC206" s="111"/>
      <c r="BD206" s="111"/>
      <c r="BE206" s="111"/>
      <c r="BF206" s="111"/>
      <c r="BG206" s="111"/>
      <c r="BH206" s="111"/>
      <c r="BI206" s="111"/>
      <c r="BJ206" s="111"/>
      <c r="BK206" s="111"/>
      <c r="BL206" s="111"/>
      <c r="BM206" s="111"/>
      <c r="BN206" s="111"/>
      <c r="BO206" s="111"/>
      <c r="BP206" s="111"/>
      <c r="BQ206" s="111"/>
      <c r="BR206" s="111"/>
      <c r="BS206" s="111"/>
      <c r="BT206" s="111"/>
      <c r="BU206" s="111"/>
      <c r="BV206" s="111"/>
      <c r="BW206" s="111"/>
      <c r="BX206" s="111"/>
      <c r="BY206" s="111"/>
      <c r="BZ206" s="111"/>
      <c r="CA206" s="111"/>
      <c r="CB206" s="111"/>
      <c r="CC206" s="111"/>
      <c r="CD206" s="111"/>
      <c r="CE206" s="111"/>
      <c r="CF206" s="111"/>
      <c r="CG206" s="111"/>
      <c r="CH206" s="111"/>
      <c r="CI206" s="111"/>
      <c r="CJ206" s="111"/>
      <c r="CK206" s="111"/>
      <c r="CL206" s="111"/>
      <c r="CM206" s="111"/>
      <c r="CN206" s="111"/>
      <c r="CO206" s="111"/>
      <c r="CP206" s="111"/>
      <c r="CQ206" s="111"/>
      <c r="CR206" s="111"/>
      <c r="CS206" s="111"/>
      <c r="CT206" s="111"/>
      <c r="CU206" s="111"/>
      <c r="CV206" s="111"/>
      <c r="CW206" s="111"/>
      <c r="CX206" s="111"/>
      <c r="CY206" s="111"/>
      <c r="CZ206" s="111"/>
      <c r="DA206" s="111"/>
      <c r="DB206" s="111"/>
      <c r="DC206" s="111"/>
      <c r="DD206" s="111"/>
    </row>
    <row r="207" spans="1:108" ht="33" customHeight="1">
      <c r="A207" s="38"/>
      <c r="B207" s="203" t="s">
        <v>365</v>
      </c>
      <c r="C207" s="203"/>
      <c r="D207" s="203"/>
      <c r="E207" s="203"/>
      <c r="F207" s="203"/>
      <c r="G207" s="203"/>
      <c r="H207" s="203"/>
      <c r="I207" s="203"/>
      <c r="J207" s="203"/>
      <c r="K207" s="203"/>
      <c r="L207" s="203"/>
      <c r="M207" s="203"/>
      <c r="N207" s="203"/>
      <c r="O207" s="203"/>
      <c r="P207" s="203"/>
      <c r="Q207" s="203"/>
      <c r="R207" s="203"/>
      <c r="S207" s="203"/>
      <c r="T207" s="203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4"/>
      <c r="AK207" s="208"/>
      <c r="AL207" s="203"/>
      <c r="AM207" s="203"/>
      <c r="AN207" s="203"/>
      <c r="AO207" s="203"/>
      <c r="AP207" s="203"/>
      <c r="AQ207" s="203"/>
      <c r="AR207" s="203"/>
      <c r="AS207" s="203"/>
      <c r="AT207" s="203"/>
      <c r="AU207" s="203"/>
      <c r="AV207" s="203"/>
      <c r="AW207" s="203"/>
      <c r="AX207" s="204"/>
      <c r="AY207" s="111"/>
      <c r="AZ207" s="111"/>
      <c r="BA207" s="111"/>
      <c r="BB207" s="111"/>
      <c r="BC207" s="111"/>
      <c r="BD207" s="111"/>
      <c r="BE207" s="111"/>
      <c r="BF207" s="111"/>
      <c r="BG207" s="111"/>
      <c r="BH207" s="111"/>
      <c r="BI207" s="111"/>
      <c r="BJ207" s="111"/>
      <c r="BK207" s="111"/>
      <c r="BL207" s="111"/>
      <c r="BM207" s="111"/>
      <c r="BN207" s="111"/>
      <c r="BO207" s="111"/>
      <c r="BP207" s="111"/>
      <c r="BQ207" s="111"/>
      <c r="BR207" s="111"/>
      <c r="BS207" s="111"/>
      <c r="BT207" s="111"/>
      <c r="BU207" s="111"/>
      <c r="BV207" s="111"/>
      <c r="BW207" s="111"/>
      <c r="BX207" s="111"/>
      <c r="BY207" s="111"/>
      <c r="BZ207" s="111"/>
      <c r="CA207" s="111"/>
      <c r="CB207" s="111"/>
      <c r="CC207" s="111"/>
      <c r="CD207" s="111"/>
      <c r="CE207" s="111"/>
      <c r="CF207" s="111"/>
      <c r="CG207" s="111"/>
      <c r="CH207" s="111"/>
      <c r="CI207" s="111"/>
      <c r="CJ207" s="111"/>
      <c r="CK207" s="111"/>
      <c r="CL207" s="111"/>
      <c r="CM207" s="111"/>
      <c r="CN207" s="111"/>
      <c r="CO207" s="111"/>
      <c r="CP207" s="111"/>
      <c r="CQ207" s="111"/>
      <c r="CR207" s="111"/>
      <c r="CS207" s="111"/>
      <c r="CT207" s="111"/>
      <c r="CU207" s="111"/>
      <c r="CV207" s="111"/>
      <c r="CW207" s="111"/>
      <c r="CX207" s="111"/>
      <c r="CY207" s="111"/>
      <c r="CZ207" s="111"/>
      <c r="DA207" s="111"/>
      <c r="DB207" s="111"/>
      <c r="DC207" s="111"/>
      <c r="DD207" s="111"/>
    </row>
    <row r="208" spans="1:108" ht="33.75" customHeight="1">
      <c r="A208" s="38"/>
      <c r="B208" s="203" t="s">
        <v>366</v>
      </c>
      <c r="C208" s="203"/>
      <c r="D208" s="203"/>
      <c r="E208" s="203"/>
      <c r="F208" s="203"/>
      <c r="G208" s="203"/>
      <c r="H208" s="203"/>
      <c r="I208" s="203"/>
      <c r="J208" s="203"/>
      <c r="K208" s="203"/>
      <c r="L208" s="203"/>
      <c r="M208" s="203"/>
      <c r="N208" s="203"/>
      <c r="O208" s="203"/>
      <c r="P208" s="203"/>
      <c r="Q208" s="203"/>
      <c r="R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4"/>
      <c r="AK208" s="208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4"/>
      <c r="AY208" s="111"/>
      <c r="AZ208" s="111"/>
      <c r="BA208" s="111"/>
      <c r="BB208" s="111"/>
      <c r="BC208" s="111"/>
      <c r="BD208" s="111"/>
      <c r="BE208" s="111"/>
      <c r="BF208" s="111"/>
      <c r="BG208" s="111"/>
      <c r="BH208" s="111"/>
      <c r="BI208" s="111"/>
      <c r="BJ208" s="111"/>
      <c r="BK208" s="111"/>
      <c r="BL208" s="111"/>
      <c r="BM208" s="111"/>
      <c r="BN208" s="111"/>
      <c r="BO208" s="111"/>
      <c r="BP208" s="111"/>
      <c r="BQ208" s="111"/>
      <c r="BR208" s="111"/>
      <c r="BS208" s="111"/>
      <c r="BT208" s="111"/>
      <c r="BU208" s="111"/>
      <c r="BV208" s="111"/>
      <c r="BW208" s="111"/>
      <c r="BX208" s="111"/>
      <c r="BY208" s="111"/>
      <c r="BZ208" s="111"/>
      <c r="CA208" s="111"/>
      <c r="CB208" s="111"/>
      <c r="CC208" s="111"/>
      <c r="CD208" s="111"/>
      <c r="CE208" s="111"/>
      <c r="CF208" s="111"/>
      <c r="CG208" s="111"/>
      <c r="CH208" s="111"/>
      <c r="CI208" s="111"/>
      <c r="CJ208" s="111"/>
      <c r="CK208" s="111"/>
      <c r="CL208" s="111"/>
      <c r="CM208" s="111"/>
      <c r="CN208" s="111"/>
      <c r="CO208" s="111"/>
      <c r="CP208" s="111"/>
      <c r="CQ208" s="111"/>
      <c r="CR208" s="111"/>
      <c r="CS208" s="111"/>
      <c r="CT208" s="111"/>
      <c r="CU208" s="111"/>
      <c r="CV208" s="111"/>
      <c r="CW208" s="111"/>
      <c r="CX208" s="111"/>
      <c r="CY208" s="111"/>
      <c r="CZ208" s="111"/>
      <c r="DA208" s="111"/>
      <c r="DB208" s="111"/>
      <c r="DC208" s="111"/>
      <c r="DD208" s="111"/>
    </row>
    <row r="209" spans="1:108" ht="31.5" customHeight="1">
      <c r="A209" s="38"/>
      <c r="B209" s="203" t="s">
        <v>367</v>
      </c>
      <c r="C209" s="203"/>
      <c r="D209" s="203"/>
      <c r="E209" s="203"/>
      <c r="F209" s="203"/>
      <c r="G209" s="203"/>
      <c r="H209" s="203"/>
      <c r="I209" s="203"/>
      <c r="J209" s="203"/>
      <c r="K209" s="203"/>
      <c r="L209" s="203"/>
      <c r="M209" s="203"/>
      <c r="N209" s="203"/>
      <c r="O209" s="203"/>
      <c r="P209" s="203"/>
      <c r="Q209" s="203"/>
      <c r="R209" s="203"/>
      <c r="S209" s="203"/>
      <c r="T209" s="203"/>
      <c r="U209" s="203"/>
      <c r="V209" s="203"/>
      <c r="W209" s="203"/>
      <c r="X209" s="203"/>
      <c r="Y209" s="203"/>
      <c r="Z209" s="203"/>
      <c r="AA209" s="203"/>
      <c r="AB209" s="203"/>
      <c r="AC209" s="203"/>
      <c r="AD209" s="203"/>
      <c r="AE209" s="203"/>
      <c r="AF209" s="203"/>
      <c r="AG209" s="203"/>
      <c r="AH209" s="203"/>
      <c r="AI209" s="203"/>
      <c r="AJ209" s="204"/>
      <c r="AK209" s="208"/>
      <c r="AL209" s="203"/>
      <c r="AM209" s="203"/>
      <c r="AN209" s="203"/>
      <c r="AO209" s="203"/>
      <c r="AP209" s="203"/>
      <c r="AQ209" s="203"/>
      <c r="AR209" s="203"/>
      <c r="AS209" s="203"/>
      <c r="AT209" s="203"/>
      <c r="AU209" s="203"/>
      <c r="AV209" s="203"/>
      <c r="AW209" s="203"/>
      <c r="AX209" s="204"/>
      <c r="AY209" s="111"/>
      <c r="AZ209" s="111"/>
      <c r="BA209" s="111"/>
      <c r="BB209" s="111"/>
      <c r="BC209" s="111"/>
      <c r="BD209" s="111"/>
      <c r="BE209" s="111"/>
      <c r="BF209" s="111"/>
      <c r="BG209" s="111"/>
      <c r="BH209" s="111"/>
      <c r="BI209" s="111"/>
      <c r="BJ209" s="111"/>
      <c r="BK209" s="111"/>
      <c r="BL209" s="111"/>
      <c r="BM209" s="111"/>
      <c r="BN209" s="111"/>
      <c r="BO209" s="111"/>
      <c r="BP209" s="111"/>
      <c r="BQ209" s="111"/>
      <c r="BR209" s="111"/>
      <c r="BS209" s="111"/>
      <c r="BT209" s="111"/>
      <c r="BU209" s="111"/>
      <c r="BV209" s="111"/>
      <c r="BW209" s="111"/>
      <c r="BX209" s="111"/>
      <c r="BY209" s="111"/>
      <c r="BZ209" s="111"/>
      <c r="CA209" s="111"/>
      <c r="CB209" s="111"/>
      <c r="CC209" s="111"/>
      <c r="CD209" s="111"/>
      <c r="CE209" s="111"/>
      <c r="CF209" s="111"/>
      <c r="CG209" s="111"/>
      <c r="CH209" s="111"/>
      <c r="CI209" s="111"/>
      <c r="CJ209" s="111"/>
      <c r="CK209" s="111"/>
      <c r="CL209" s="111"/>
      <c r="CM209" s="111"/>
      <c r="CN209" s="111"/>
      <c r="CO209" s="111"/>
      <c r="CP209" s="111"/>
      <c r="CQ209" s="111"/>
      <c r="CR209" s="111"/>
      <c r="CS209" s="111"/>
      <c r="CT209" s="111"/>
      <c r="CU209" s="111"/>
      <c r="CV209" s="111"/>
      <c r="CW209" s="111"/>
      <c r="CX209" s="111"/>
      <c r="CY209" s="111"/>
      <c r="CZ209" s="111"/>
      <c r="DA209" s="111"/>
      <c r="DB209" s="111"/>
      <c r="DC209" s="111"/>
      <c r="DD209" s="111"/>
    </row>
    <row r="210" spans="1:108" ht="15.75">
      <c r="A210" s="112" t="s">
        <v>368</v>
      </c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05"/>
      <c r="BO210" s="205"/>
      <c r="BP210" s="205"/>
      <c r="BQ210" s="205"/>
      <c r="BR210" s="205"/>
      <c r="BS210" s="205"/>
      <c r="BT210" s="205"/>
      <c r="BU210" s="205"/>
      <c r="BV210" s="205"/>
      <c r="BW210" s="205"/>
      <c r="BX210" s="205"/>
      <c r="BY210" s="205"/>
      <c r="BZ210" s="205"/>
      <c r="CA210" s="205"/>
      <c r="CB210" s="205"/>
      <c r="CC210" s="205"/>
      <c r="CD210" s="205"/>
      <c r="CE210" s="205"/>
      <c r="CF210" s="205"/>
      <c r="CG210" s="205"/>
      <c r="CH210" s="205"/>
      <c r="CI210" s="205"/>
      <c r="CJ210" s="205"/>
      <c r="CK210" s="205"/>
      <c r="CL210" s="205"/>
      <c r="CM210" s="205"/>
      <c r="CN210" s="205"/>
      <c r="CO210" s="205"/>
      <c r="CP210" s="205"/>
      <c r="CQ210" s="205"/>
      <c r="CR210" s="205"/>
      <c r="CS210" s="205"/>
      <c r="CT210" s="205"/>
      <c r="CU210" s="205"/>
      <c r="CV210" s="205"/>
      <c r="CW210" s="205"/>
      <c r="CX210" s="205"/>
      <c r="CY210" s="205"/>
      <c r="CZ210" s="205"/>
      <c r="DA210" s="205"/>
      <c r="DB210" s="205"/>
      <c r="DC210" s="205"/>
      <c r="DD210" s="206"/>
    </row>
    <row r="211" spans="1:108" ht="15" customHeight="1">
      <c r="A211" s="38"/>
      <c r="B211" s="203" t="s">
        <v>369</v>
      </c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03"/>
      <c r="AE211" s="203"/>
      <c r="AF211" s="203"/>
      <c r="AG211" s="203"/>
      <c r="AH211" s="203"/>
      <c r="AI211" s="203"/>
      <c r="AJ211" s="204"/>
      <c r="AK211" s="208"/>
      <c r="AL211" s="203"/>
      <c r="AM211" s="203"/>
      <c r="AN211" s="203"/>
      <c r="AO211" s="203"/>
      <c r="AP211" s="203"/>
      <c r="AQ211" s="203"/>
      <c r="AR211" s="203"/>
      <c r="AS211" s="203"/>
      <c r="AT211" s="203"/>
      <c r="AU211" s="203"/>
      <c r="AV211" s="203"/>
      <c r="AW211" s="203"/>
      <c r="AX211" s="204"/>
      <c r="AY211" s="111"/>
      <c r="AZ211" s="111"/>
      <c r="BA211" s="111"/>
      <c r="BB211" s="111"/>
      <c r="BC211" s="111"/>
      <c r="BD211" s="111"/>
      <c r="BE211" s="111"/>
      <c r="BF211" s="111"/>
      <c r="BG211" s="111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111"/>
      <c r="BW211" s="111"/>
      <c r="BX211" s="111"/>
      <c r="BY211" s="111"/>
      <c r="BZ211" s="111"/>
      <c r="CA211" s="111"/>
      <c r="CB211" s="111"/>
      <c r="CC211" s="111"/>
      <c r="CD211" s="111"/>
      <c r="CE211" s="111"/>
      <c r="CF211" s="111"/>
      <c r="CG211" s="111"/>
      <c r="CH211" s="111"/>
      <c r="CI211" s="111"/>
      <c r="CJ211" s="111"/>
      <c r="CK211" s="111"/>
      <c r="CL211" s="111"/>
      <c r="CM211" s="111"/>
      <c r="CN211" s="111"/>
      <c r="CO211" s="111"/>
      <c r="CP211" s="111"/>
      <c r="CQ211" s="111"/>
      <c r="CR211" s="111"/>
      <c r="CS211" s="111"/>
      <c r="CT211" s="111"/>
      <c r="CU211" s="111"/>
      <c r="CV211" s="111"/>
      <c r="CW211" s="111"/>
      <c r="CX211" s="111"/>
      <c r="CY211" s="111"/>
      <c r="CZ211" s="111"/>
      <c r="DA211" s="111"/>
      <c r="DB211" s="111"/>
      <c r="DC211" s="111"/>
      <c r="DD211" s="111"/>
    </row>
    <row r="212" spans="1:108" ht="48" customHeight="1">
      <c r="A212" s="38"/>
      <c r="B212" s="203" t="s">
        <v>370</v>
      </c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4"/>
      <c r="AK212" s="208"/>
      <c r="AL212" s="203"/>
      <c r="AM212" s="203"/>
      <c r="AN212" s="203"/>
      <c r="AO212" s="203"/>
      <c r="AP212" s="203"/>
      <c r="AQ212" s="203"/>
      <c r="AR212" s="203"/>
      <c r="AS212" s="203"/>
      <c r="AT212" s="203"/>
      <c r="AU212" s="203"/>
      <c r="AV212" s="203"/>
      <c r="AW212" s="203"/>
      <c r="AX212" s="204"/>
      <c r="AY212" s="111"/>
      <c r="AZ212" s="111"/>
      <c r="BA212" s="111"/>
      <c r="BB212" s="111"/>
      <c r="BC212" s="111"/>
      <c r="BD212" s="111"/>
      <c r="BE212" s="111"/>
      <c r="BF212" s="111"/>
      <c r="BG212" s="111"/>
      <c r="BH212" s="111"/>
      <c r="BI212" s="111"/>
      <c r="BJ212" s="111"/>
      <c r="BK212" s="111"/>
      <c r="BL212" s="111"/>
      <c r="BM212" s="111"/>
      <c r="BN212" s="111"/>
      <c r="BO212" s="111"/>
      <c r="BP212" s="111"/>
      <c r="BQ212" s="111"/>
      <c r="BR212" s="111"/>
      <c r="BS212" s="111"/>
      <c r="BT212" s="111"/>
      <c r="BU212" s="111"/>
      <c r="BV212" s="111"/>
      <c r="BW212" s="111"/>
      <c r="BX212" s="111"/>
      <c r="BY212" s="111"/>
      <c r="BZ212" s="111"/>
      <c r="CA212" s="111"/>
      <c r="CB212" s="111"/>
      <c r="CC212" s="111"/>
      <c r="CD212" s="111"/>
      <c r="CE212" s="111"/>
      <c r="CF212" s="111"/>
      <c r="CG212" s="111"/>
      <c r="CH212" s="111"/>
      <c r="CI212" s="111"/>
      <c r="CJ212" s="111"/>
      <c r="CK212" s="111"/>
      <c r="CL212" s="111"/>
      <c r="CM212" s="111"/>
      <c r="CN212" s="111"/>
      <c r="CO212" s="111"/>
      <c r="CP212" s="111"/>
      <c r="CQ212" s="111"/>
      <c r="CR212" s="111"/>
      <c r="CS212" s="111"/>
      <c r="CT212" s="111"/>
      <c r="CU212" s="111"/>
      <c r="CV212" s="111"/>
      <c r="CW212" s="111"/>
      <c r="CX212" s="111"/>
      <c r="CY212" s="111"/>
      <c r="CZ212" s="111"/>
      <c r="DA212" s="111"/>
      <c r="DB212" s="111"/>
      <c r="DC212" s="111"/>
      <c r="DD212" s="111"/>
    </row>
    <row r="213" spans="1:108" ht="46.5" customHeight="1">
      <c r="A213" s="38"/>
      <c r="B213" s="203" t="s">
        <v>371</v>
      </c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203"/>
      <c r="Y213" s="203"/>
      <c r="Z213" s="203"/>
      <c r="AA213" s="203"/>
      <c r="AB213" s="203"/>
      <c r="AC213" s="203"/>
      <c r="AD213" s="203"/>
      <c r="AE213" s="203"/>
      <c r="AF213" s="203"/>
      <c r="AG213" s="203"/>
      <c r="AH213" s="203"/>
      <c r="AI213" s="203"/>
      <c r="AJ213" s="204"/>
      <c r="AK213" s="208"/>
      <c r="AL213" s="203"/>
      <c r="AM213" s="203"/>
      <c r="AN213" s="203"/>
      <c r="AO213" s="203"/>
      <c r="AP213" s="203"/>
      <c r="AQ213" s="203"/>
      <c r="AR213" s="203"/>
      <c r="AS213" s="203"/>
      <c r="AT213" s="203"/>
      <c r="AU213" s="203"/>
      <c r="AV213" s="203"/>
      <c r="AW213" s="203"/>
      <c r="AX213" s="204"/>
      <c r="AY213" s="111"/>
      <c r="AZ213" s="111"/>
      <c r="BA213" s="111"/>
      <c r="BB213" s="111"/>
      <c r="BC213" s="111"/>
      <c r="BD213" s="111"/>
      <c r="BE213" s="111"/>
      <c r="BF213" s="111"/>
      <c r="BG213" s="111"/>
      <c r="BH213" s="111"/>
      <c r="BI213" s="111"/>
      <c r="BJ213" s="111"/>
      <c r="BK213" s="111"/>
      <c r="BL213" s="111"/>
      <c r="BM213" s="111"/>
      <c r="BN213" s="111"/>
      <c r="BO213" s="111"/>
      <c r="BP213" s="111"/>
      <c r="BQ213" s="111"/>
      <c r="BR213" s="111"/>
      <c r="BS213" s="111"/>
      <c r="BT213" s="111"/>
      <c r="BU213" s="111"/>
      <c r="BV213" s="111"/>
      <c r="BW213" s="111"/>
      <c r="BX213" s="111"/>
      <c r="BY213" s="111"/>
      <c r="BZ213" s="111"/>
      <c r="CA213" s="111"/>
      <c r="CB213" s="111"/>
      <c r="CC213" s="111"/>
      <c r="CD213" s="111"/>
      <c r="CE213" s="111"/>
      <c r="CF213" s="111"/>
      <c r="CG213" s="111"/>
      <c r="CH213" s="111"/>
      <c r="CI213" s="111"/>
      <c r="CJ213" s="111"/>
      <c r="CK213" s="111"/>
      <c r="CL213" s="111"/>
      <c r="CM213" s="111"/>
      <c r="CN213" s="111"/>
      <c r="CO213" s="111"/>
      <c r="CP213" s="111"/>
      <c r="CQ213" s="111"/>
      <c r="CR213" s="111"/>
      <c r="CS213" s="111"/>
      <c r="CT213" s="111"/>
      <c r="CU213" s="111"/>
      <c r="CV213" s="111"/>
      <c r="CW213" s="111"/>
      <c r="CX213" s="111"/>
      <c r="CY213" s="111"/>
      <c r="CZ213" s="111"/>
      <c r="DA213" s="111"/>
      <c r="DB213" s="111"/>
      <c r="DC213" s="111"/>
      <c r="DD213" s="111"/>
    </row>
    <row r="214" spans="1:108" ht="31.5" customHeight="1">
      <c r="A214" s="38"/>
      <c r="B214" s="203" t="s">
        <v>372</v>
      </c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203"/>
      <c r="Y214" s="203"/>
      <c r="Z214" s="203"/>
      <c r="AA214" s="203"/>
      <c r="AB214" s="203"/>
      <c r="AC214" s="203"/>
      <c r="AD214" s="203"/>
      <c r="AE214" s="203"/>
      <c r="AF214" s="203"/>
      <c r="AG214" s="203"/>
      <c r="AH214" s="203"/>
      <c r="AI214" s="203"/>
      <c r="AJ214" s="204"/>
      <c r="AK214" s="208"/>
      <c r="AL214" s="203"/>
      <c r="AM214" s="203"/>
      <c r="AN214" s="203"/>
      <c r="AO214" s="203"/>
      <c r="AP214" s="203"/>
      <c r="AQ214" s="203"/>
      <c r="AR214" s="203"/>
      <c r="AS214" s="203"/>
      <c r="AT214" s="203"/>
      <c r="AU214" s="203"/>
      <c r="AV214" s="203"/>
      <c r="AW214" s="203"/>
      <c r="AX214" s="204"/>
      <c r="AY214" s="111"/>
      <c r="AZ214" s="111"/>
      <c r="BA214" s="111"/>
      <c r="BB214" s="111"/>
      <c r="BC214" s="111"/>
      <c r="BD214" s="111"/>
      <c r="BE214" s="111"/>
      <c r="BF214" s="111"/>
      <c r="BG214" s="111"/>
      <c r="BH214" s="111"/>
      <c r="BI214" s="111"/>
      <c r="BJ214" s="111"/>
      <c r="BK214" s="111"/>
      <c r="BL214" s="111"/>
      <c r="BM214" s="111"/>
      <c r="BN214" s="111"/>
      <c r="BO214" s="111"/>
      <c r="BP214" s="111"/>
      <c r="BQ214" s="111"/>
      <c r="BR214" s="111"/>
      <c r="BS214" s="111"/>
      <c r="BT214" s="111"/>
      <c r="BU214" s="111"/>
      <c r="BV214" s="111"/>
      <c r="BW214" s="111"/>
      <c r="BX214" s="111"/>
      <c r="BY214" s="111"/>
      <c r="BZ214" s="111"/>
      <c r="CA214" s="111"/>
      <c r="CB214" s="111"/>
      <c r="CC214" s="111"/>
      <c r="CD214" s="111"/>
      <c r="CE214" s="111"/>
      <c r="CF214" s="111"/>
      <c r="CG214" s="111"/>
      <c r="CH214" s="111"/>
      <c r="CI214" s="111"/>
      <c r="CJ214" s="111"/>
      <c r="CK214" s="111"/>
      <c r="CL214" s="111"/>
      <c r="CM214" s="111"/>
      <c r="CN214" s="111"/>
      <c r="CO214" s="111"/>
      <c r="CP214" s="111"/>
      <c r="CQ214" s="111"/>
      <c r="CR214" s="111"/>
      <c r="CS214" s="111"/>
      <c r="CT214" s="111"/>
      <c r="CU214" s="111"/>
      <c r="CV214" s="111"/>
      <c r="CW214" s="111"/>
      <c r="CX214" s="111"/>
      <c r="CY214" s="111"/>
      <c r="CZ214" s="111"/>
      <c r="DA214" s="111"/>
      <c r="DB214" s="111"/>
      <c r="DC214" s="111"/>
      <c r="DD214" s="111"/>
    </row>
    <row r="215" spans="1:108" ht="33" customHeight="1">
      <c r="A215" s="38"/>
      <c r="B215" s="203" t="s">
        <v>373</v>
      </c>
      <c r="C215" s="203"/>
      <c r="D215" s="203"/>
      <c r="E215" s="203"/>
      <c r="F215" s="203"/>
      <c r="G215" s="203"/>
      <c r="H215" s="203"/>
      <c r="I215" s="203"/>
      <c r="J215" s="203"/>
      <c r="K215" s="203"/>
      <c r="L215" s="203"/>
      <c r="M215" s="203"/>
      <c r="N215" s="203"/>
      <c r="O215" s="203"/>
      <c r="P215" s="203"/>
      <c r="Q215" s="203"/>
      <c r="R215" s="203"/>
      <c r="S215" s="203"/>
      <c r="T215" s="203"/>
      <c r="U215" s="203"/>
      <c r="V215" s="203"/>
      <c r="W215" s="203"/>
      <c r="X215" s="203"/>
      <c r="Y215" s="203"/>
      <c r="Z215" s="203"/>
      <c r="AA215" s="203"/>
      <c r="AB215" s="203"/>
      <c r="AC215" s="203"/>
      <c r="AD215" s="203"/>
      <c r="AE215" s="203"/>
      <c r="AF215" s="203"/>
      <c r="AG215" s="203"/>
      <c r="AH215" s="203"/>
      <c r="AI215" s="203"/>
      <c r="AJ215" s="204"/>
      <c r="AK215" s="208"/>
      <c r="AL215" s="203"/>
      <c r="AM215" s="203"/>
      <c r="AN215" s="203"/>
      <c r="AO215" s="203"/>
      <c r="AP215" s="203"/>
      <c r="AQ215" s="203"/>
      <c r="AR215" s="203"/>
      <c r="AS215" s="203"/>
      <c r="AT215" s="203"/>
      <c r="AU215" s="203"/>
      <c r="AV215" s="203"/>
      <c r="AW215" s="203"/>
      <c r="AX215" s="204"/>
      <c r="AY215" s="111"/>
      <c r="AZ215" s="111"/>
      <c r="BA215" s="111"/>
      <c r="BB215" s="111"/>
      <c r="BC215" s="111"/>
      <c r="BD215" s="111"/>
      <c r="BE215" s="111"/>
      <c r="BF215" s="111"/>
      <c r="BG215" s="111"/>
      <c r="BH215" s="111"/>
      <c r="BI215" s="111"/>
      <c r="BJ215" s="111"/>
      <c r="BK215" s="111"/>
      <c r="BL215" s="111"/>
      <c r="BM215" s="111"/>
      <c r="BN215" s="111"/>
      <c r="BO215" s="111"/>
      <c r="BP215" s="111"/>
      <c r="BQ215" s="111"/>
      <c r="BR215" s="111"/>
      <c r="BS215" s="111"/>
      <c r="BT215" s="111"/>
      <c r="BU215" s="111"/>
      <c r="BV215" s="111"/>
      <c r="BW215" s="111"/>
      <c r="BX215" s="111"/>
      <c r="BY215" s="111"/>
      <c r="BZ215" s="111"/>
      <c r="CA215" s="111"/>
      <c r="CB215" s="111"/>
      <c r="CC215" s="111"/>
      <c r="CD215" s="111"/>
      <c r="CE215" s="111"/>
      <c r="CF215" s="111"/>
      <c r="CG215" s="111"/>
      <c r="CH215" s="111"/>
      <c r="CI215" s="111"/>
      <c r="CJ215" s="111"/>
      <c r="CK215" s="111"/>
      <c r="CL215" s="111"/>
      <c r="CM215" s="111"/>
      <c r="CN215" s="111"/>
      <c r="CO215" s="111"/>
      <c r="CP215" s="111"/>
      <c r="CQ215" s="111"/>
      <c r="CR215" s="111"/>
      <c r="CS215" s="111"/>
      <c r="CT215" s="111"/>
      <c r="CU215" s="111"/>
      <c r="CV215" s="111"/>
      <c r="CW215" s="111"/>
      <c r="CX215" s="111"/>
      <c r="CY215" s="111"/>
      <c r="CZ215" s="111"/>
      <c r="DA215" s="111"/>
      <c r="DB215" s="111"/>
      <c r="DC215" s="111"/>
      <c r="DD215" s="111"/>
    </row>
    <row r="216" spans="1:108" ht="31.5" customHeight="1">
      <c r="A216" s="38"/>
      <c r="B216" s="203" t="s">
        <v>374</v>
      </c>
      <c r="C216" s="203"/>
      <c r="D216" s="203"/>
      <c r="E216" s="203"/>
      <c r="F216" s="203"/>
      <c r="G216" s="203"/>
      <c r="H216" s="203"/>
      <c r="I216" s="203"/>
      <c r="J216" s="203"/>
      <c r="K216" s="203"/>
      <c r="L216" s="203"/>
      <c r="M216" s="203"/>
      <c r="N216" s="203"/>
      <c r="O216" s="203"/>
      <c r="P216" s="203"/>
      <c r="Q216" s="203"/>
      <c r="R216" s="203"/>
      <c r="S216" s="203"/>
      <c r="T216" s="203"/>
      <c r="U216" s="203"/>
      <c r="V216" s="203"/>
      <c r="W216" s="203"/>
      <c r="X216" s="203"/>
      <c r="Y216" s="203"/>
      <c r="Z216" s="203"/>
      <c r="AA216" s="203"/>
      <c r="AB216" s="203"/>
      <c r="AC216" s="203"/>
      <c r="AD216" s="203"/>
      <c r="AE216" s="203"/>
      <c r="AF216" s="203"/>
      <c r="AG216" s="203"/>
      <c r="AH216" s="203"/>
      <c r="AI216" s="203"/>
      <c r="AJ216" s="204"/>
      <c r="AK216" s="208"/>
      <c r="AL216" s="203"/>
      <c r="AM216" s="203"/>
      <c r="AN216" s="203"/>
      <c r="AO216" s="203"/>
      <c r="AP216" s="203"/>
      <c r="AQ216" s="203"/>
      <c r="AR216" s="203"/>
      <c r="AS216" s="203"/>
      <c r="AT216" s="203"/>
      <c r="AU216" s="203"/>
      <c r="AV216" s="203"/>
      <c r="AW216" s="203"/>
      <c r="AX216" s="204"/>
      <c r="AY216" s="111"/>
      <c r="AZ216" s="111"/>
      <c r="BA216" s="111"/>
      <c r="BB216" s="111"/>
      <c r="BC216" s="111"/>
      <c r="BD216" s="111"/>
      <c r="BE216" s="111"/>
      <c r="BF216" s="111"/>
      <c r="BG216" s="111"/>
      <c r="BH216" s="111"/>
      <c r="BI216" s="111"/>
      <c r="BJ216" s="111"/>
      <c r="BK216" s="111"/>
      <c r="BL216" s="111"/>
      <c r="BM216" s="111"/>
      <c r="BN216" s="111"/>
      <c r="BO216" s="111"/>
      <c r="BP216" s="111"/>
      <c r="BQ216" s="111"/>
      <c r="BR216" s="111"/>
      <c r="BS216" s="111"/>
      <c r="BT216" s="111"/>
      <c r="BU216" s="111"/>
      <c r="BV216" s="111"/>
      <c r="BW216" s="111"/>
      <c r="BX216" s="111"/>
      <c r="BY216" s="111"/>
      <c r="BZ216" s="111"/>
      <c r="CA216" s="111"/>
      <c r="CB216" s="111"/>
      <c r="CC216" s="111"/>
      <c r="CD216" s="111"/>
      <c r="CE216" s="111"/>
      <c r="CF216" s="111"/>
      <c r="CG216" s="111"/>
      <c r="CH216" s="111"/>
      <c r="CI216" s="111"/>
      <c r="CJ216" s="111"/>
      <c r="CK216" s="111"/>
      <c r="CL216" s="111"/>
      <c r="CM216" s="111"/>
      <c r="CN216" s="111"/>
      <c r="CO216" s="111"/>
      <c r="CP216" s="111"/>
      <c r="CQ216" s="111"/>
      <c r="CR216" s="111"/>
      <c r="CS216" s="111"/>
      <c r="CT216" s="111"/>
      <c r="CU216" s="111"/>
      <c r="CV216" s="111"/>
      <c r="CW216" s="111"/>
      <c r="CX216" s="111"/>
      <c r="CY216" s="111"/>
      <c r="CZ216" s="111"/>
      <c r="DA216" s="111"/>
      <c r="DB216" s="111"/>
      <c r="DC216" s="111"/>
      <c r="DD216" s="111"/>
    </row>
    <row r="217" spans="1:108" ht="15.75">
      <c r="A217" s="112" t="s">
        <v>375</v>
      </c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05"/>
      <c r="BO217" s="205"/>
      <c r="BP217" s="205"/>
      <c r="BQ217" s="205"/>
      <c r="BR217" s="205"/>
      <c r="BS217" s="205"/>
      <c r="BT217" s="205"/>
      <c r="BU217" s="205"/>
      <c r="BV217" s="205"/>
      <c r="BW217" s="205"/>
      <c r="BX217" s="205"/>
      <c r="BY217" s="205"/>
      <c r="BZ217" s="205"/>
      <c r="CA217" s="205"/>
      <c r="CB217" s="205"/>
      <c r="CC217" s="205"/>
      <c r="CD217" s="205"/>
      <c r="CE217" s="205"/>
      <c r="CF217" s="205"/>
      <c r="CG217" s="205"/>
      <c r="CH217" s="205"/>
      <c r="CI217" s="205"/>
      <c r="CJ217" s="205"/>
      <c r="CK217" s="205"/>
      <c r="CL217" s="205"/>
      <c r="CM217" s="205"/>
      <c r="CN217" s="205"/>
      <c r="CO217" s="205"/>
      <c r="CP217" s="205"/>
      <c r="CQ217" s="205"/>
      <c r="CR217" s="205"/>
      <c r="CS217" s="205"/>
      <c r="CT217" s="205"/>
      <c r="CU217" s="205"/>
      <c r="CV217" s="205"/>
      <c r="CW217" s="205"/>
      <c r="CX217" s="205"/>
      <c r="CY217" s="205"/>
      <c r="CZ217" s="205"/>
      <c r="DA217" s="205"/>
      <c r="DB217" s="205"/>
      <c r="DC217" s="205"/>
      <c r="DD217" s="206"/>
    </row>
    <row r="218" spans="1:108" ht="36.75" customHeight="1">
      <c r="A218" s="38"/>
      <c r="B218" s="203" t="s">
        <v>376</v>
      </c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203"/>
      <c r="Y218" s="203"/>
      <c r="Z218" s="203"/>
      <c r="AA218" s="203"/>
      <c r="AB218" s="203"/>
      <c r="AC218" s="203"/>
      <c r="AD218" s="203"/>
      <c r="AE218" s="203"/>
      <c r="AF218" s="203"/>
      <c r="AG218" s="203"/>
      <c r="AH218" s="203"/>
      <c r="AI218" s="203"/>
      <c r="AJ218" s="204"/>
      <c r="AK218" s="208"/>
      <c r="AL218" s="203"/>
      <c r="AM218" s="203"/>
      <c r="AN218" s="203"/>
      <c r="AO218" s="203"/>
      <c r="AP218" s="203"/>
      <c r="AQ218" s="203"/>
      <c r="AR218" s="203"/>
      <c r="AS218" s="203"/>
      <c r="AT218" s="203"/>
      <c r="AU218" s="203"/>
      <c r="AV218" s="203"/>
      <c r="AW218" s="203"/>
      <c r="AX218" s="204"/>
      <c r="AY218" s="111"/>
      <c r="AZ218" s="111"/>
      <c r="BA218" s="111"/>
      <c r="BB218" s="111"/>
      <c r="BC218" s="111"/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111"/>
      <c r="CD218" s="111"/>
      <c r="CE218" s="111"/>
      <c r="CF218" s="111"/>
      <c r="CG218" s="111"/>
      <c r="CH218" s="111"/>
      <c r="CI218" s="111"/>
      <c r="CJ218" s="111"/>
      <c r="CK218" s="111"/>
      <c r="CL218" s="111"/>
      <c r="CM218" s="111"/>
      <c r="CN218" s="111"/>
      <c r="CO218" s="111"/>
      <c r="CP218" s="111"/>
      <c r="CQ218" s="111"/>
      <c r="CR218" s="111"/>
      <c r="CS218" s="111"/>
      <c r="CT218" s="111"/>
      <c r="CU218" s="111"/>
      <c r="CV218" s="111"/>
      <c r="CW218" s="111"/>
      <c r="CX218" s="111"/>
      <c r="CY218" s="111"/>
      <c r="CZ218" s="111"/>
      <c r="DA218" s="111"/>
      <c r="DB218" s="111"/>
      <c r="DC218" s="111"/>
      <c r="DD218" s="111"/>
    </row>
    <row r="219" spans="1:108" ht="33.75" customHeight="1">
      <c r="A219" s="38"/>
      <c r="B219" s="203" t="s">
        <v>377</v>
      </c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203"/>
      <c r="Y219" s="203"/>
      <c r="Z219" s="203"/>
      <c r="AA219" s="203"/>
      <c r="AB219" s="203"/>
      <c r="AC219" s="203"/>
      <c r="AD219" s="203"/>
      <c r="AE219" s="203"/>
      <c r="AF219" s="203"/>
      <c r="AG219" s="203"/>
      <c r="AH219" s="203"/>
      <c r="AI219" s="203"/>
      <c r="AJ219" s="204"/>
      <c r="AK219" s="208"/>
      <c r="AL219" s="203"/>
      <c r="AM219" s="203"/>
      <c r="AN219" s="203"/>
      <c r="AO219" s="203"/>
      <c r="AP219" s="203"/>
      <c r="AQ219" s="203"/>
      <c r="AR219" s="203"/>
      <c r="AS219" s="203"/>
      <c r="AT219" s="203"/>
      <c r="AU219" s="203"/>
      <c r="AV219" s="203"/>
      <c r="AW219" s="203"/>
      <c r="AX219" s="204"/>
      <c r="AY219" s="111"/>
      <c r="AZ219" s="111"/>
      <c r="BA219" s="111"/>
      <c r="BB219" s="111"/>
      <c r="BC219" s="111"/>
      <c r="BD219" s="111"/>
      <c r="BE219" s="111"/>
      <c r="BF219" s="111"/>
      <c r="BG219" s="111"/>
      <c r="BH219" s="111"/>
      <c r="BI219" s="111"/>
      <c r="BJ219" s="111"/>
      <c r="BK219" s="111"/>
      <c r="BL219" s="111"/>
      <c r="BM219" s="111"/>
      <c r="BN219" s="111"/>
      <c r="BO219" s="111"/>
      <c r="BP219" s="111"/>
      <c r="BQ219" s="111"/>
      <c r="BR219" s="111"/>
      <c r="BS219" s="111"/>
      <c r="BT219" s="111"/>
      <c r="BU219" s="111"/>
      <c r="BV219" s="111"/>
      <c r="BW219" s="111"/>
      <c r="BX219" s="111"/>
      <c r="BY219" s="111"/>
      <c r="BZ219" s="111"/>
      <c r="CA219" s="111"/>
      <c r="CB219" s="111"/>
      <c r="CC219" s="111"/>
      <c r="CD219" s="111"/>
      <c r="CE219" s="111"/>
      <c r="CF219" s="111"/>
      <c r="CG219" s="111"/>
      <c r="CH219" s="111"/>
      <c r="CI219" s="111"/>
      <c r="CJ219" s="111"/>
      <c r="CK219" s="111"/>
      <c r="CL219" s="111"/>
      <c r="CM219" s="111"/>
      <c r="CN219" s="111"/>
      <c r="CO219" s="111"/>
      <c r="CP219" s="111"/>
      <c r="CQ219" s="111"/>
      <c r="CR219" s="111"/>
      <c r="CS219" s="111"/>
      <c r="CT219" s="111"/>
      <c r="CU219" s="111"/>
      <c r="CV219" s="111"/>
      <c r="CW219" s="111"/>
      <c r="CX219" s="111"/>
      <c r="CY219" s="111"/>
      <c r="CZ219" s="111"/>
      <c r="DA219" s="111"/>
      <c r="DB219" s="111"/>
      <c r="DC219" s="111"/>
      <c r="DD219" s="111"/>
    </row>
    <row r="220" spans="1:108" ht="45.75" customHeight="1">
      <c r="A220" s="38"/>
      <c r="B220" s="203" t="s">
        <v>378</v>
      </c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203"/>
      <c r="Y220" s="203"/>
      <c r="Z220" s="203"/>
      <c r="AA220" s="203"/>
      <c r="AB220" s="203"/>
      <c r="AC220" s="203"/>
      <c r="AD220" s="203"/>
      <c r="AE220" s="203"/>
      <c r="AF220" s="203"/>
      <c r="AG220" s="203"/>
      <c r="AH220" s="203"/>
      <c r="AI220" s="203"/>
      <c r="AJ220" s="204"/>
      <c r="AK220" s="208"/>
      <c r="AL220" s="203"/>
      <c r="AM220" s="203"/>
      <c r="AN220" s="203"/>
      <c r="AO220" s="203"/>
      <c r="AP220" s="203"/>
      <c r="AQ220" s="203"/>
      <c r="AR220" s="203"/>
      <c r="AS220" s="203"/>
      <c r="AT220" s="203"/>
      <c r="AU220" s="203"/>
      <c r="AV220" s="203"/>
      <c r="AW220" s="203"/>
      <c r="AX220" s="204"/>
      <c r="AY220" s="111"/>
      <c r="AZ220" s="111"/>
      <c r="BA220" s="111"/>
      <c r="BB220" s="111"/>
      <c r="BC220" s="111"/>
      <c r="BD220" s="111"/>
      <c r="BE220" s="111"/>
      <c r="BF220" s="111"/>
      <c r="BG220" s="111"/>
      <c r="BH220" s="111"/>
      <c r="BI220" s="111"/>
      <c r="BJ220" s="111"/>
      <c r="BK220" s="111"/>
      <c r="BL220" s="111"/>
      <c r="BM220" s="111"/>
      <c r="BN220" s="111"/>
      <c r="BO220" s="111"/>
      <c r="BP220" s="111"/>
      <c r="BQ220" s="111"/>
      <c r="BR220" s="111"/>
      <c r="BS220" s="111"/>
      <c r="BT220" s="111"/>
      <c r="BU220" s="111"/>
      <c r="BV220" s="111"/>
      <c r="BW220" s="111"/>
      <c r="BX220" s="111"/>
      <c r="BY220" s="111"/>
      <c r="BZ220" s="111"/>
      <c r="CA220" s="111"/>
      <c r="CB220" s="111"/>
      <c r="CC220" s="111"/>
      <c r="CD220" s="111"/>
      <c r="CE220" s="111"/>
      <c r="CF220" s="111"/>
      <c r="CG220" s="111"/>
      <c r="CH220" s="111"/>
      <c r="CI220" s="111"/>
      <c r="CJ220" s="111"/>
      <c r="CK220" s="111"/>
      <c r="CL220" s="111"/>
      <c r="CM220" s="111"/>
      <c r="CN220" s="111"/>
      <c r="CO220" s="111"/>
      <c r="CP220" s="111"/>
      <c r="CQ220" s="111"/>
      <c r="CR220" s="111"/>
      <c r="CS220" s="111"/>
      <c r="CT220" s="111"/>
      <c r="CU220" s="111"/>
      <c r="CV220" s="111"/>
      <c r="CW220" s="111"/>
      <c r="CX220" s="111"/>
      <c r="CY220" s="111"/>
      <c r="CZ220" s="111"/>
      <c r="DA220" s="111"/>
      <c r="DB220" s="111"/>
      <c r="DC220" s="111"/>
      <c r="DD220" s="111"/>
    </row>
    <row r="221" spans="1:108" ht="45.75" customHeight="1">
      <c r="A221" s="38"/>
      <c r="B221" s="203" t="s">
        <v>379</v>
      </c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4"/>
      <c r="AK221" s="208"/>
      <c r="AL221" s="203"/>
      <c r="AM221" s="203"/>
      <c r="AN221" s="203"/>
      <c r="AO221" s="203"/>
      <c r="AP221" s="203"/>
      <c r="AQ221" s="203"/>
      <c r="AR221" s="203"/>
      <c r="AS221" s="203"/>
      <c r="AT221" s="203"/>
      <c r="AU221" s="203"/>
      <c r="AV221" s="203"/>
      <c r="AW221" s="203"/>
      <c r="AX221" s="204"/>
      <c r="AY221" s="111"/>
      <c r="AZ221" s="111"/>
      <c r="BA221" s="111"/>
      <c r="BB221" s="111"/>
      <c r="BC221" s="111"/>
      <c r="BD221" s="111"/>
      <c r="BE221" s="111"/>
      <c r="BF221" s="111"/>
      <c r="BG221" s="111"/>
      <c r="BH221" s="111"/>
      <c r="BI221" s="111"/>
      <c r="BJ221" s="111"/>
      <c r="BK221" s="111"/>
      <c r="BL221" s="111"/>
      <c r="BM221" s="111"/>
      <c r="BN221" s="111"/>
      <c r="BO221" s="111"/>
      <c r="BP221" s="111"/>
      <c r="BQ221" s="111"/>
      <c r="BR221" s="111"/>
      <c r="BS221" s="111"/>
      <c r="BT221" s="111"/>
      <c r="BU221" s="111"/>
      <c r="BV221" s="111"/>
      <c r="BW221" s="111"/>
      <c r="BX221" s="111"/>
      <c r="BY221" s="111"/>
      <c r="BZ221" s="111"/>
      <c r="CA221" s="111"/>
      <c r="CB221" s="111"/>
      <c r="CC221" s="111"/>
      <c r="CD221" s="111"/>
      <c r="CE221" s="111"/>
      <c r="CF221" s="111"/>
      <c r="CG221" s="111"/>
      <c r="CH221" s="111"/>
      <c r="CI221" s="111"/>
      <c r="CJ221" s="111"/>
      <c r="CK221" s="111"/>
      <c r="CL221" s="111"/>
      <c r="CM221" s="111"/>
      <c r="CN221" s="111"/>
      <c r="CO221" s="111"/>
      <c r="CP221" s="111"/>
      <c r="CQ221" s="111"/>
      <c r="CR221" s="111"/>
      <c r="CS221" s="111"/>
      <c r="CT221" s="111"/>
      <c r="CU221" s="111"/>
      <c r="CV221" s="111"/>
      <c r="CW221" s="111"/>
      <c r="CX221" s="111"/>
      <c r="CY221" s="111"/>
      <c r="CZ221" s="111"/>
      <c r="DA221" s="111"/>
      <c r="DB221" s="111"/>
      <c r="DC221" s="111"/>
      <c r="DD221" s="111"/>
    </row>
    <row r="222" spans="1:108" ht="35.25" customHeight="1">
      <c r="A222" s="38"/>
      <c r="B222" s="203" t="s">
        <v>380</v>
      </c>
      <c r="C222" s="203"/>
      <c r="D222" s="203"/>
      <c r="E222" s="203"/>
      <c r="F222" s="203"/>
      <c r="G222" s="203"/>
      <c r="H222" s="203"/>
      <c r="I222" s="203"/>
      <c r="J222" s="203"/>
      <c r="K222" s="203"/>
      <c r="L222" s="203"/>
      <c r="M222" s="203"/>
      <c r="N222" s="203"/>
      <c r="O222" s="203"/>
      <c r="P222" s="203"/>
      <c r="Q222" s="203"/>
      <c r="R222" s="203"/>
      <c r="S222" s="203"/>
      <c r="T222" s="203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4"/>
      <c r="AK222" s="208"/>
      <c r="AL222" s="203"/>
      <c r="AM222" s="203"/>
      <c r="AN222" s="203"/>
      <c r="AO222" s="203"/>
      <c r="AP222" s="203"/>
      <c r="AQ222" s="203"/>
      <c r="AR222" s="203"/>
      <c r="AS222" s="203"/>
      <c r="AT222" s="203"/>
      <c r="AU222" s="203"/>
      <c r="AV222" s="203"/>
      <c r="AW222" s="203"/>
      <c r="AX222" s="204"/>
      <c r="AY222" s="111"/>
      <c r="AZ222" s="111"/>
      <c r="BA222" s="111"/>
      <c r="BB222" s="111"/>
      <c r="BC222" s="111"/>
      <c r="BD222" s="111"/>
      <c r="BE222" s="111"/>
      <c r="BF222" s="111"/>
      <c r="BG222" s="111"/>
      <c r="BH222" s="111"/>
      <c r="BI222" s="111"/>
      <c r="BJ222" s="111"/>
      <c r="BK222" s="111"/>
      <c r="BL222" s="111"/>
      <c r="BM222" s="111"/>
      <c r="BN222" s="111"/>
      <c r="BO222" s="111"/>
      <c r="BP222" s="111"/>
      <c r="BQ222" s="111"/>
      <c r="BR222" s="111"/>
      <c r="BS222" s="111"/>
      <c r="BT222" s="111"/>
      <c r="BU222" s="111"/>
      <c r="BV222" s="111"/>
      <c r="BW222" s="111"/>
      <c r="BX222" s="111"/>
      <c r="BY222" s="111"/>
      <c r="BZ222" s="111"/>
      <c r="CA222" s="111"/>
      <c r="CB222" s="111"/>
      <c r="CC222" s="111"/>
      <c r="CD222" s="111"/>
      <c r="CE222" s="111"/>
      <c r="CF222" s="111"/>
      <c r="CG222" s="111"/>
      <c r="CH222" s="111"/>
      <c r="CI222" s="111"/>
      <c r="CJ222" s="111"/>
      <c r="CK222" s="111"/>
      <c r="CL222" s="111"/>
      <c r="CM222" s="111"/>
      <c r="CN222" s="111"/>
      <c r="CO222" s="111"/>
      <c r="CP222" s="111"/>
      <c r="CQ222" s="111"/>
      <c r="CR222" s="111"/>
      <c r="CS222" s="111"/>
      <c r="CT222" s="111"/>
      <c r="CU222" s="111"/>
      <c r="CV222" s="111"/>
      <c r="CW222" s="111"/>
      <c r="CX222" s="111"/>
      <c r="CY222" s="111"/>
      <c r="CZ222" s="111"/>
      <c r="DA222" s="111"/>
      <c r="DB222" s="111"/>
      <c r="DC222" s="111"/>
      <c r="DD222" s="111"/>
    </row>
    <row r="223" spans="1:108" ht="30.75" customHeight="1">
      <c r="A223" s="38"/>
      <c r="B223" s="203" t="s">
        <v>381</v>
      </c>
      <c r="C223" s="203"/>
      <c r="D223" s="203"/>
      <c r="E223" s="203"/>
      <c r="F223" s="203"/>
      <c r="G223" s="203"/>
      <c r="H223" s="203"/>
      <c r="I223" s="203"/>
      <c r="J223" s="203"/>
      <c r="K223" s="203"/>
      <c r="L223" s="203"/>
      <c r="M223" s="203"/>
      <c r="N223" s="203"/>
      <c r="O223" s="203"/>
      <c r="P223" s="203"/>
      <c r="Q223" s="203"/>
      <c r="R223" s="203"/>
      <c r="S223" s="203"/>
      <c r="T223" s="203"/>
      <c r="U223" s="203"/>
      <c r="V223" s="203"/>
      <c r="W223" s="203"/>
      <c r="X223" s="203"/>
      <c r="Y223" s="203"/>
      <c r="Z223" s="203"/>
      <c r="AA223" s="203"/>
      <c r="AB223" s="203"/>
      <c r="AC223" s="203"/>
      <c r="AD223" s="203"/>
      <c r="AE223" s="203"/>
      <c r="AF223" s="203"/>
      <c r="AG223" s="203"/>
      <c r="AH223" s="203"/>
      <c r="AI223" s="203"/>
      <c r="AJ223" s="204"/>
      <c r="AK223" s="208"/>
      <c r="AL223" s="203"/>
      <c r="AM223" s="203"/>
      <c r="AN223" s="203"/>
      <c r="AO223" s="203"/>
      <c r="AP223" s="203"/>
      <c r="AQ223" s="203"/>
      <c r="AR223" s="203"/>
      <c r="AS223" s="203"/>
      <c r="AT223" s="203"/>
      <c r="AU223" s="203"/>
      <c r="AV223" s="203"/>
      <c r="AW223" s="203"/>
      <c r="AX223" s="204"/>
      <c r="AY223" s="111"/>
      <c r="AZ223" s="111"/>
      <c r="BA223" s="111"/>
      <c r="BB223" s="111"/>
      <c r="BC223" s="111"/>
      <c r="BD223" s="111"/>
      <c r="BE223" s="111"/>
      <c r="BF223" s="111"/>
      <c r="BG223" s="111"/>
      <c r="BH223" s="111"/>
      <c r="BI223" s="111"/>
      <c r="BJ223" s="111"/>
      <c r="BK223" s="111"/>
      <c r="BL223" s="111"/>
      <c r="BM223" s="111"/>
      <c r="BN223" s="111"/>
      <c r="BO223" s="111"/>
      <c r="BP223" s="111"/>
      <c r="BQ223" s="111"/>
      <c r="BR223" s="111"/>
      <c r="BS223" s="111"/>
      <c r="BT223" s="111"/>
      <c r="BU223" s="111"/>
      <c r="BV223" s="111"/>
      <c r="BW223" s="111"/>
      <c r="BX223" s="111"/>
      <c r="BY223" s="111"/>
      <c r="BZ223" s="111"/>
      <c r="CA223" s="111"/>
      <c r="CB223" s="111"/>
      <c r="CC223" s="111"/>
      <c r="CD223" s="111"/>
      <c r="CE223" s="111"/>
      <c r="CF223" s="111"/>
      <c r="CG223" s="111"/>
      <c r="CH223" s="111"/>
      <c r="CI223" s="111"/>
      <c r="CJ223" s="111"/>
      <c r="CK223" s="111"/>
      <c r="CL223" s="111"/>
      <c r="CM223" s="111"/>
      <c r="CN223" s="111"/>
      <c r="CO223" s="111"/>
      <c r="CP223" s="111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1"/>
      <c r="DA223" s="111"/>
      <c r="DB223" s="111"/>
      <c r="DC223" s="111"/>
      <c r="DD223" s="111"/>
    </row>
    <row r="224" spans="1:108" ht="15.75">
      <c r="A224" s="112" t="s">
        <v>382</v>
      </c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05"/>
      <c r="BO224" s="205"/>
      <c r="BP224" s="205"/>
      <c r="BQ224" s="205"/>
      <c r="BR224" s="205"/>
      <c r="BS224" s="205"/>
      <c r="BT224" s="205"/>
      <c r="BU224" s="205"/>
      <c r="BV224" s="205"/>
      <c r="BW224" s="205"/>
      <c r="BX224" s="205"/>
      <c r="BY224" s="205"/>
      <c r="BZ224" s="205"/>
      <c r="CA224" s="205"/>
      <c r="CB224" s="205"/>
      <c r="CC224" s="205"/>
      <c r="CD224" s="205"/>
      <c r="CE224" s="205"/>
      <c r="CF224" s="205"/>
      <c r="CG224" s="205"/>
      <c r="CH224" s="205"/>
      <c r="CI224" s="205"/>
      <c r="CJ224" s="205"/>
      <c r="CK224" s="205"/>
      <c r="CL224" s="205"/>
      <c r="CM224" s="205"/>
      <c r="CN224" s="205"/>
      <c r="CO224" s="205"/>
      <c r="CP224" s="205"/>
      <c r="CQ224" s="205"/>
      <c r="CR224" s="205"/>
      <c r="CS224" s="205"/>
      <c r="CT224" s="205"/>
      <c r="CU224" s="205"/>
      <c r="CV224" s="205"/>
      <c r="CW224" s="205"/>
      <c r="CX224" s="205"/>
      <c r="CY224" s="205"/>
      <c r="CZ224" s="205"/>
      <c r="DA224" s="205"/>
      <c r="DB224" s="205"/>
      <c r="DC224" s="205"/>
      <c r="DD224" s="206"/>
    </row>
    <row r="225" spans="1:108" ht="15" customHeight="1">
      <c r="A225" s="38"/>
      <c r="B225" s="203" t="s">
        <v>383</v>
      </c>
      <c r="C225" s="203"/>
      <c r="D225" s="203"/>
      <c r="E225" s="203"/>
      <c r="F225" s="203"/>
      <c r="G225" s="203"/>
      <c r="H225" s="203"/>
      <c r="I225" s="203"/>
      <c r="J225" s="203"/>
      <c r="K225" s="203"/>
      <c r="L225" s="203"/>
      <c r="M225" s="203"/>
      <c r="N225" s="203"/>
      <c r="O225" s="203"/>
      <c r="P225" s="203"/>
      <c r="Q225" s="203"/>
      <c r="R225" s="203"/>
      <c r="S225" s="203"/>
      <c r="T225" s="203"/>
      <c r="U225" s="203"/>
      <c r="V225" s="203"/>
      <c r="W225" s="203"/>
      <c r="X225" s="203"/>
      <c r="Y225" s="203"/>
      <c r="Z225" s="203"/>
      <c r="AA225" s="203"/>
      <c r="AB225" s="203"/>
      <c r="AC225" s="203"/>
      <c r="AD225" s="203"/>
      <c r="AE225" s="203"/>
      <c r="AF225" s="203"/>
      <c r="AG225" s="203"/>
      <c r="AH225" s="203"/>
      <c r="AI225" s="203"/>
      <c r="AJ225" s="204"/>
      <c r="AK225" s="208"/>
      <c r="AL225" s="203"/>
      <c r="AM225" s="203"/>
      <c r="AN225" s="203"/>
      <c r="AO225" s="203"/>
      <c r="AP225" s="203"/>
      <c r="AQ225" s="203"/>
      <c r="AR225" s="203"/>
      <c r="AS225" s="203"/>
      <c r="AT225" s="203"/>
      <c r="AU225" s="203"/>
      <c r="AV225" s="203"/>
      <c r="AW225" s="203"/>
      <c r="AX225" s="204"/>
      <c r="AY225" s="111"/>
      <c r="AZ225" s="111"/>
      <c r="BA225" s="111"/>
      <c r="BB225" s="111"/>
      <c r="BC225" s="111"/>
      <c r="BD225" s="111"/>
      <c r="BE225" s="111"/>
      <c r="BF225" s="111"/>
      <c r="BG225" s="111"/>
      <c r="BH225" s="111"/>
      <c r="BI225" s="111"/>
      <c r="BJ225" s="111"/>
      <c r="BK225" s="111"/>
      <c r="BL225" s="111"/>
      <c r="BM225" s="111"/>
      <c r="BN225" s="111"/>
      <c r="BO225" s="111"/>
      <c r="BP225" s="111"/>
      <c r="BQ225" s="111"/>
      <c r="BR225" s="111"/>
      <c r="BS225" s="111"/>
      <c r="BT225" s="111"/>
      <c r="BU225" s="111"/>
      <c r="BV225" s="111"/>
      <c r="BW225" s="111"/>
      <c r="BX225" s="111"/>
      <c r="BY225" s="111"/>
      <c r="BZ225" s="111"/>
      <c r="CA225" s="111"/>
      <c r="CB225" s="111"/>
      <c r="CC225" s="111"/>
      <c r="CD225" s="111"/>
      <c r="CE225" s="111"/>
      <c r="CF225" s="111"/>
      <c r="CG225" s="111"/>
      <c r="CH225" s="111"/>
      <c r="CI225" s="111"/>
      <c r="CJ225" s="111"/>
      <c r="CK225" s="111"/>
      <c r="CL225" s="111"/>
      <c r="CM225" s="111"/>
      <c r="CN225" s="111"/>
      <c r="CO225" s="111"/>
      <c r="CP225" s="111"/>
      <c r="CQ225" s="111"/>
      <c r="CR225" s="111"/>
      <c r="CS225" s="111"/>
      <c r="CT225" s="111"/>
      <c r="CU225" s="111"/>
      <c r="CV225" s="111"/>
      <c r="CW225" s="111"/>
      <c r="CX225" s="111"/>
      <c r="CY225" s="111"/>
      <c r="CZ225" s="111"/>
      <c r="DA225" s="111"/>
      <c r="DB225" s="111"/>
      <c r="DC225" s="111"/>
      <c r="DD225" s="111"/>
    </row>
    <row r="226" spans="1:108" ht="30.75" customHeight="1">
      <c r="A226" s="38"/>
      <c r="B226" s="203" t="s">
        <v>384</v>
      </c>
      <c r="C226" s="203"/>
      <c r="D226" s="203"/>
      <c r="E226" s="203"/>
      <c r="F226" s="203"/>
      <c r="G226" s="203"/>
      <c r="H226" s="203"/>
      <c r="I226" s="203"/>
      <c r="J226" s="203"/>
      <c r="K226" s="203"/>
      <c r="L226" s="203"/>
      <c r="M226" s="203"/>
      <c r="N226" s="203"/>
      <c r="O226" s="203"/>
      <c r="P226" s="203"/>
      <c r="Q226" s="203"/>
      <c r="R226" s="203"/>
      <c r="S226" s="203"/>
      <c r="T226" s="203"/>
      <c r="U226" s="203"/>
      <c r="V226" s="203"/>
      <c r="W226" s="203"/>
      <c r="X226" s="203"/>
      <c r="Y226" s="203"/>
      <c r="Z226" s="203"/>
      <c r="AA226" s="203"/>
      <c r="AB226" s="203"/>
      <c r="AC226" s="203"/>
      <c r="AD226" s="203"/>
      <c r="AE226" s="203"/>
      <c r="AF226" s="203"/>
      <c r="AG226" s="203"/>
      <c r="AH226" s="203"/>
      <c r="AI226" s="203"/>
      <c r="AJ226" s="204"/>
      <c r="AK226" s="208"/>
      <c r="AL226" s="203"/>
      <c r="AM226" s="203"/>
      <c r="AN226" s="203"/>
      <c r="AO226" s="203"/>
      <c r="AP226" s="203"/>
      <c r="AQ226" s="203"/>
      <c r="AR226" s="203"/>
      <c r="AS226" s="203"/>
      <c r="AT226" s="203"/>
      <c r="AU226" s="203"/>
      <c r="AV226" s="203"/>
      <c r="AW226" s="203"/>
      <c r="AX226" s="204"/>
      <c r="AY226" s="111"/>
      <c r="AZ226" s="111"/>
      <c r="BA226" s="111"/>
      <c r="BB226" s="111"/>
      <c r="BC226" s="111"/>
      <c r="BD226" s="111"/>
      <c r="BE226" s="111"/>
      <c r="BF226" s="111"/>
      <c r="BG226" s="111"/>
      <c r="BH226" s="111"/>
      <c r="BI226" s="111"/>
      <c r="BJ226" s="111"/>
      <c r="BK226" s="111"/>
      <c r="BL226" s="111"/>
      <c r="BM226" s="111"/>
      <c r="BN226" s="111"/>
      <c r="BO226" s="111"/>
      <c r="BP226" s="111"/>
      <c r="BQ226" s="111"/>
      <c r="BR226" s="111"/>
      <c r="BS226" s="111"/>
      <c r="BT226" s="111"/>
      <c r="BU226" s="111"/>
      <c r="BV226" s="111"/>
      <c r="BW226" s="111"/>
      <c r="BX226" s="111"/>
      <c r="BY226" s="111"/>
      <c r="BZ226" s="111"/>
      <c r="CA226" s="111"/>
      <c r="CB226" s="111"/>
      <c r="CC226" s="111"/>
      <c r="CD226" s="111"/>
      <c r="CE226" s="111"/>
      <c r="CF226" s="111"/>
      <c r="CG226" s="111"/>
      <c r="CH226" s="111"/>
      <c r="CI226" s="111"/>
      <c r="CJ226" s="111"/>
      <c r="CK226" s="111"/>
      <c r="CL226" s="111"/>
      <c r="CM226" s="111"/>
      <c r="CN226" s="111"/>
      <c r="CO226" s="111"/>
      <c r="CP226" s="111"/>
      <c r="CQ226" s="111"/>
      <c r="CR226" s="111"/>
      <c r="CS226" s="111"/>
      <c r="CT226" s="111"/>
      <c r="CU226" s="111"/>
      <c r="CV226" s="111"/>
      <c r="CW226" s="111"/>
      <c r="CX226" s="111"/>
      <c r="CY226" s="111"/>
      <c r="CZ226" s="111"/>
      <c r="DA226" s="111"/>
      <c r="DB226" s="111"/>
      <c r="DC226" s="111"/>
      <c r="DD226" s="111"/>
    </row>
    <row r="227" spans="1:108" ht="48" customHeight="1">
      <c r="A227" s="38"/>
      <c r="B227" s="203" t="s">
        <v>385</v>
      </c>
      <c r="C227" s="203"/>
      <c r="D227" s="203"/>
      <c r="E227" s="203"/>
      <c r="F227" s="203"/>
      <c r="G227" s="203"/>
      <c r="H227" s="203"/>
      <c r="I227" s="203"/>
      <c r="J227" s="203"/>
      <c r="K227" s="203"/>
      <c r="L227" s="203"/>
      <c r="M227" s="203"/>
      <c r="N227" s="203"/>
      <c r="O227" s="203"/>
      <c r="P227" s="203"/>
      <c r="Q227" s="203"/>
      <c r="R227" s="203"/>
      <c r="S227" s="203"/>
      <c r="T227" s="203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4"/>
      <c r="AK227" s="208"/>
      <c r="AL227" s="203"/>
      <c r="AM227" s="203"/>
      <c r="AN227" s="203"/>
      <c r="AO227" s="203"/>
      <c r="AP227" s="203"/>
      <c r="AQ227" s="203"/>
      <c r="AR227" s="203"/>
      <c r="AS227" s="203"/>
      <c r="AT227" s="203"/>
      <c r="AU227" s="203"/>
      <c r="AV227" s="203"/>
      <c r="AW227" s="203"/>
      <c r="AX227" s="204"/>
      <c r="AY227" s="111"/>
      <c r="AZ227" s="111"/>
      <c r="BA227" s="111"/>
      <c r="BB227" s="111"/>
      <c r="BC227" s="111"/>
      <c r="BD227" s="111"/>
      <c r="BE227" s="111"/>
      <c r="BF227" s="111"/>
      <c r="BG227" s="111"/>
      <c r="BH227" s="111"/>
      <c r="BI227" s="111"/>
      <c r="BJ227" s="111"/>
      <c r="BK227" s="111"/>
      <c r="BL227" s="111"/>
      <c r="BM227" s="111"/>
      <c r="BN227" s="111"/>
      <c r="BO227" s="111"/>
      <c r="BP227" s="111"/>
      <c r="BQ227" s="111"/>
      <c r="BR227" s="111"/>
      <c r="BS227" s="111"/>
      <c r="BT227" s="111"/>
      <c r="BU227" s="111"/>
      <c r="BV227" s="111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  <c r="CH227" s="111"/>
      <c r="CI227" s="111"/>
      <c r="CJ227" s="111"/>
      <c r="CK227" s="111"/>
      <c r="CL227" s="111"/>
      <c r="CM227" s="111"/>
      <c r="CN227" s="111"/>
      <c r="CO227" s="111"/>
      <c r="CP227" s="111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1"/>
    </row>
    <row r="228" spans="1:108" ht="15.75">
      <c r="A228" s="38"/>
      <c r="B228" s="203" t="s">
        <v>386</v>
      </c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4"/>
      <c r="AK228" s="208"/>
      <c r="AL228" s="203"/>
      <c r="AM228" s="203"/>
      <c r="AN228" s="203"/>
      <c r="AO228" s="203"/>
      <c r="AP228" s="203"/>
      <c r="AQ228" s="203"/>
      <c r="AR228" s="203"/>
      <c r="AS228" s="203"/>
      <c r="AT228" s="203"/>
      <c r="AU228" s="203"/>
      <c r="AV228" s="203"/>
      <c r="AW228" s="203"/>
      <c r="AX228" s="204"/>
      <c r="AY228" s="111"/>
      <c r="AZ228" s="111"/>
      <c r="BA228" s="111"/>
      <c r="BB228" s="111"/>
      <c r="BC228" s="111"/>
      <c r="BD228" s="111"/>
      <c r="BE228" s="111"/>
      <c r="BF228" s="111"/>
      <c r="BG228" s="111"/>
      <c r="BH228" s="111"/>
      <c r="BI228" s="111"/>
      <c r="BJ228" s="111"/>
      <c r="BK228" s="111"/>
      <c r="BL228" s="111"/>
      <c r="BM228" s="111"/>
      <c r="BN228" s="111"/>
      <c r="BO228" s="111"/>
      <c r="BP228" s="111"/>
      <c r="BQ228" s="111"/>
      <c r="BR228" s="111"/>
      <c r="BS228" s="111"/>
      <c r="BT228" s="111"/>
      <c r="BU228" s="111"/>
      <c r="BV228" s="111"/>
      <c r="BW228" s="111"/>
      <c r="BX228" s="111"/>
      <c r="BY228" s="111"/>
      <c r="BZ228" s="111"/>
      <c r="CA228" s="111"/>
      <c r="CB228" s="111"/>
      <c r="CC228" s="111"/>
      <c r="CD228" s="111"/>
      <c r="CE228" s="111"/>
      <c r="CF228" s="111"/>
      <c r="CG228" s="111"/>
      <c r="CH228" s="111"/>
      <c r="CI228" s="111"/>
      <c r="CJ228" s="111"/>
      <c r="CK228" s="111"/>
      <c r="CL228" s="111"/>
      <c r="CM228" s="111"/>
      <c r="CN228" s="111"/>
      <c r="CO228" s="111"/>
      <c r="CP228" s="111"/>
      <c r="CQ228" s="111"/>
      <c r="CR228" s="111"/>
      <c r="CS228" s="111"/>
      <c r="CT228" s="111"/>
      <c r="CU228" s="111"/>
      <c r="CV228" s="111"/>
      <c r="CW228" s="111"/>
      <c r="CX228" s="111"/>
      <c r="CY228" s="111"/>
      <c r="CZ228" s="111"/>
      <c r="DA228" s="111"/>
      <c r="DB228" s="111"/>
      <c r="DC228" s="111"/>
      <c r="DD228" s="111"/>
    </row>
    <row r="229" spans="1:108" ht="15" customHeight="1">
      <c r="A229" s="112" t="s">
        <v>387</v>
      </c>
      <c r="B229" s="205"/>
      <c r="C229" s="205"/>
      <c r="D229" s="205"/>
      <c r="E229" s="205"/>
      <c r="F229" s="205"/>
      <c r="G229" s="205"/>
      <c r="H229" s="205"/>
      <c r="I229" s="205"/>
      <c r="J229" s="205"/>
      <c r="K229" s="205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05"/>
      <c r="BO229" s="205"/>
      <c r="BP229" s="205"/>
      <c r="BQ229" s="205"/>
      <c r="BR229" s="205"/>
      <c r="BS229" s="205"/>
      <c r="BT229" s="205"/>
      <c r="BU229" s="205"/>
      <c r="BV229" s="205"/>
      <c r="BW229" s="205"/>
      <c r="BX229" s="205"/>
      <c r="BY229" s="205"/>
      <c r="BZ229" s="205"/>
      <c r="CA229" s="205"/>
      <c r="CB229" s="205"/>
      <c r="CC229" s="205"/>
      <c r="CD229" s="205"/>
      <c r="CE229" s="205"/>
      <c r="CF229" s="205"/>
      <c r="CG229" s="205"/>
      <c r="CH229" s="205"/>
      <c r="CI229" s="205"/>
      <c r="CJ229" s="205"/>
      <c r="CK229" s="205"/>
      <c r="CL229" s="205"/>
      <c r="CM229" s="205"/>
      <c r="CN229" s="205"/>
      <c r="CO229" s="205"/>
      <c r="CP229" s="205"/>
      <c r="CQ229" s="205"/>
      <c r="CR229" s="205"/>
      <c r="CS229" s="205"/>
      <c r="CT229" s="205"/>
      <c r="CU229" s="205"/>
      <c r="CV229" s="205"/>
      <c r="CW229" s="205"/>
      <c r="CX229" s="205"/>
      <c r="CY229" s="205"/>
      <c r="CZ229" s="205"/>
      <c r="DA229" s="205"/>
      <c r="DB229" s="205"/>
      <c r="DC229" s="205"/>
      <c r="DD229" s="206"/>
    </row>
    <row r="230" spans="1:108" ht="15" customHeight="1">
      <c r="A230" s="38"/>
      <c r="B230" s="203" t="s">
        <v>388</v>
      </c>
      <c r="C230" s="203"/>
      <c r="D230" s="203"/>
      <c r="E230" s="203"/>
      <c r="F230" s="203"/>
      <c r="G230" s="203"/>
      <c r="H230" s="203"/>
      <c r="I230" s="203"/>
      <c r="J230" s="203"/>
      <c r="K230" s="203"/>
      <c r="L230" s="203"/>
      <c r="M230" s="203"/>
      <c r="N230" s="203"/>
      <c r="O230" s="203"/>
      <c r="P230" s="20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4"/>
      <c r="AK230" s="208"/>
      <c r="AL230" s="203"/>
      <c r="AM230" s="203"/>
      <c r="AN230" s="203"/>
      <c r="AO230" s="203"/>
      <c r="AP230" s="203"/>
      <c r="AQ230" s="203"/>
      <c r="AR230" s="203"/>
      <c r="AS230" s="203"/>
      <c r="AT230" s="203"/>
      <c r="AU230" s="203"/>
      <c r="AV230" s="203"/>
      <c r="AW230" s="203"/>
      <c r="AX230" s="204"/>
      <c r="AY230" s="111"/>
      <c r="AZ230" s="111"/>
      <c r="BA230" s="111"/>
      <c r="BB230" s="111"/>
      <c r="BC230" s="111"/>
      <c r="BD230" s="111"/>
      <c r="BE230" s="111"/>
      <c r="BF230" s="111"/>
      <c r="BG230" s="111"/>
      <c r="BH230" s="111"/>
      <c r="BI230" s="111"/>
      <c r="BJ230" s="111"/>
      <c r="BK230" s="111"/>
      <c r="BL230" s="111"/>
      <c r="BM230" s="111"/>
      <c r="BN230" s="111"/>
      <c r="BO230" s="111"/>
      <c r="BP230" s="111"/>
      <c r="BQ230" s="111"/>
      <c r="BR230" s="111"/>
      <c r="BS230" s="111"/>
      <c r="BT230" s="111"/>
      <c r="BU230" s="111"/>
      <c r="BV230" s="111"/>
      <c r="BW230" s="111"/>
      <c r="BX230" s="111"/>
      <c r="BY230" s="111"/>
      <c r="BZ230" s="111"/>
      <c r="CA230" s="111"/>
      <c r="CB230" s="111"/>
      <c r="CC230" s="111"/>
      <c r="CD230" s="111"/>
      <c r="CE230" s="111"/>
      <c r="CF230" s="111"/>
      <c r="CG230" s="111"/>
      <c r="CH230" s="111"/>
      <c r="CI230" s="111"/>
      <c r="CJ230" s="111"/>
      <c r="CK230" s="111"/>
      <c r="CL230" s="111"/>
      <c r="CM230" s="111"/>
      <c r="CN230" s="111"/>
      <c r="CO230" s="111"/>
      <c r="CP230" s="111"/>
      <c r="CQ230" s="111"/>
      <c r="CR230" s="111"/>
      <c r="CS230" s="111"/>
      <c r="CT230" s="111"/>
      <c r="CU230" s="111"/>
      <c r="CV230" s="111"/>
      <c r="CW230" s="111"/>
      <c r="CX230" s="111"/>
      <c r="CY230" s="111"/>
      <c r="CZ230" s="111"/>
      <c r="DA230" s="111"/>
      <c r="DB230" s="111"/>
      <c r="DC230" s="111"/>
      <c r="DD230" s="111"/>
    </row>
    <row r="231" spans="1:108" ht="15" customHeight="1">
      <c r="A231" s="38"/>
      <c r="B231" s="203" t="s">
        <v>389</v>
      </c>
      <c r="C231" s="203"/>
      <c r="D231" s="203"/>
      <c r="E231" s="203"/>
      <c r="F231" s="203"/>
      <c r="G231" s="203"/>
      <c r="H231" s="203"/>
      <c r="I231" s="203"/>
      <c r="J231" s="203"/>
      <c r="K231" s="203"/>
      <c r="L231" s="203"/>
      <c r="M231" s="203"/>
      <c r="N231" s="203"/>
      <c r="O231" s="203"/>
      <c r="P231" s="20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4"/>
      <c r="AK231" s="208"/>
      <c r="AL231" s="203"/>
      <c r="AM231" s="203"/>
      <c r="AN231" s="203"/>
      <c r="AO231" s="203"/>
      <c r="AP231" s="203"/>
      <c r="AQ231" s="203"/>
      <c r="AR231" s="203"/>
      <c r="AS231" s="203"/>
      <c r="AT231" s="203"/>
      <c r="AU231" s="203"/>
      <c r="AV231" s="203"/>
      <c r="AW231" s="203"/>
      <c r="AX231" s="204"/>
      <c r="AY231" s="111"/>
      <c r="AZ231" s="111"/>
      <c r="BA231" s="111"/>
      <c r="BB231" s="111"/>
      <c r="BC231" s="111"/>
      <c r="BD231" s="111"/>
      <c r="BE231" s="111"/>
      <c r="BF231" s="111"/>
      <c r="BG231" s="111"/>
      <c r="BH231" s="111"/>
      <c r="BI231" s="111"/>
      <c r="BJ231" s="111"/>
      <c r="BK231" s="111"/>
      <c r="BL231" s="111"/>
      <c r="BM231" s="111"/>
      <c r="BN231" s="111"/>
      <c r="BO231" s="111"/>
      <c r="BP231" s="111"/>
      <c r="BQ231" s="111"/>
      <c r="BR231" s="111"/>
      <c r="BS231" s="111"/>
      <c r="BT231" s="111"/>
      <c r="BU231" s="111"/>
      <c r="BV231" s="111"/>
      <c r="BW231" s="111"/>
      <c r="BX231" s="111"/>
      <c r="BY231" s="111"/>
      <c r="BZ231" s="111"/>
      <c r="CA231" s="111"/>
      <c r="CB231" s="111"/>
      <c r="CC231" s="111"/>
      <c r="CD231" s="111"/>
      <c r="CE231" s="111"/>
      <c r="CF231" s="111"/>
      <c r="CG231" s="111"/>
      <c r="CH231" s="111"/>
      <c r="CI231" s="111"/>
      <c r="CJ231" s="111"/>
      <c r="CK231" s="111"/>
      <c r="CL231" s="111"/>
      <c r="CM231" s="111"/>
      <c r="CN231" s="111"/>
      <c r="CO231" s="111"/>
      <c r="CP231" s="111"/>
      <c r="CQ231" s="111"/>
      <c r="CR231" s="111"/>
      <c r="CS231" s="111"/>
      <c r="CT231" s="111"/>
      <c r="CU231" s="111"/>
      <c r="CV231" s="111"/>
      <c r="CW231" s="111"/>
      <c r="CX231" s="111"/>
      <c r="CY231" s="111"/>
      <c r="CZ231" s="111"/>
      <c r="DA231" s="111"/>
      <c r="DB231" s="111"/>
      <c r="DC231" s="111"/>
      <c r="DD231" s="111"/>
    </row>
    <row r="232" spans="1:108" ht="31.5" customHeight="1">
      <c r="A232" s="38"/>
      <c r="B232" s="203" t="s">
        <v>390</v>
      </c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  <c r="M232" s="203"/>
      <c r="N232" s="203"/>
      <c r="O232" s="203"/>
      <c r="P232" s="20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4"/>
      <c r="AK232" s="208"/>
      <c r="AL232" s="203"/>
      <c r="AM232" s="203"/>
      <c r="AN232" s="203"/>
      <c r="AO232" s="203"/>
      <c r="AP232" s="203"/>
      <c r="AQ232" s="203"/>
      <c r="AR232" s="203"/>
      <c r="AS232" s="203"/>
      <c r="AT232" s="203"/>
      <c r="AU232" s="203"/>
      <c r="AV232" s="203"/>
      <c r="AW232" s="203"/>
      <c r="AX232" s="204"/>
      <c r="AY232" s="111"/>
      <c r="AZ232" s="111"/>
      <c r="BA232" s="111"/>
      <c r="BB232" s="111"/>
      <c r="BC232" s="111"/>
      <c r="BD232" s="111"/>
      <c r="BE232" s="111"/>
      <c r="BF232" s="111"/>
      <c r="BG232" s="111"/>
      <c r="BH232" s="111"/>
      <c r="BI232" s="111"/>
      <c r="BJ232" s="111"/>
      <c r="BK232" s="111"/>
      <c r="BL232" s="111"/>
      <c r="BM232" s="111"/>
      <c r="BN232" s="111"/>
      <c r="BO232" s="111"/>
      <c r="BP232" s="111"/>
      <c r="BQ232" s="111"/>
      <c r="BR232" s="111"/>
      <c r="BS232" s="111"/>
      <c r="BT232" s="111"/>
      <c r="BU232" s="111"/>
      <c r="BV232" s="111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  <c r="CW232" s="111"/>
      <c r="CX232" s="111"/>
      <c r="CY232" s="111"/>
      <c r="CZ232" s="111"/>
      <c r="DA232" s="111"/>
      <c r="DB232" s="111"/>
      <c r="DC232" s="111"/>
      <c r="DD232" s="111"/>
    </row>
    <row r="233" spans="1:108" ht="30.75" customHeight="1">
      <c r="A233" s="38"/>
      <c r="B233" s="203" t="s">
        <v>391</v>
      </c>
      <c r="C233" s="203"/>
      <c r="D233" s="203"/>
      <c r="E233" s="203"/>
      <c r="F233" s="203"/>
      <c r="G233" s="203"/>
      <c r="H233" s="203"/>
      <c r="I233" s="203"/>
      <c r="J233" s="203"/>
      <c r="K233" s="203"/>
      <c r="L233" s="203"/>
      <c r="M233" s="203"/>
      <c r="N233" s="203"/>
      <c r="O233" s="203"/>
      <c r="P233" s="20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4"/>
      <c r="AK233" s="208"/>
      <c r="AL233" s="203"/>
      <c r="AM233" s="203"/>
      <c r="AN233" s="203"/>
      <c r="AO233" s="203"/>
      <c r="AP233" s="203"/>
      <c r="AQ233" s="203"/>
      <c r="AR233" s="203"/>
      <c r="AS233" s="203"/>
      <c r="AT233" s="203"/>
      <c r="AU233" s="203"/>
      <c r="AV233" s="203"/>
      <c r="AW233" s="203"/>
      <c r="AX233" s="204"/>
      <c r="AY233" s="111"/>
      <c r="AZ233" s="111"/>
      <c r="BA233" s="111"/>
      <c r="BB233" s="111"/>
      <c r="BC233" s="111"/>
      <c r="BD233" s="111"/>
      <c r="BE233" s="111"/>
      <c r="BF233" s="111"/>
      <c r="BG233" s="111"/>
      <c r="BH233" s="111"/>
      <c r="BI233" s="111"/>
      <c r="BJ233" s="111"/>
      <c r="BK233" s="111"/>
      <c r="BL233" s="111"/>
      <c r="BM233" s="111"/>
      <c r="BN233" s="111"/>
      <c r="BO233" s="111"/>
      <c r="BP233" s="111"/>
      <c r="BQ233" s="111"/>
      <c r="BR233" s="111"/>
      <c r="BS233" s="111"/>
      <c r="BT233" s="111"/>
      <c r="BU233" s="111"/>
      <c r="BV233" s="111"/>
      <c r="BW233" s="111"/>
      <c r="BX233" s="111"/>
      <c r="BY233" s="111"/>
      <c r="BZ233" s="111"/>
      <c r="CA233" s="111"/>
      <c r="CB233" s="111"/>
      <c r="CC233" s="111"/>
      <c r="CD233" s="111"/>
      <c r="CE233" s="111"/>
      <c r="CF233" s="111"/>
      <c r="CG233" s="111"/>
      <c r="CH233" s="111"/>
      <c r="CI233" s="111"/>
      <c r="CJ233" s="111"/>
      <c r="CK233" s="111"/>
      <c r="CL233" s="111"/>
      <c r="CM233" s="111"/>
      <c r="CN233" s="111"/>
      <c r="CO233" s="111"/>
      <c r="CP233" s="111"/>
      <c r="CQ233" s="111"/>
      <c r="CR233" s="111"/>
      <c r="CS233" s="111"/>
      <c r="CT233" s="111"/>
      <c r="CU233" s="111"/>
      <c r="CV233" s="111"/>
      <c r="CW233" s="111"/>
      <c r="CX233" s="111"/>
      <c r="CY233" s="111"/>
      <c r="CZ233" s="111"/>
      <c r="DA233" s="111"/>
      <c r="DB233" s="111"/>
      <c r="DC233" s="111"/>
      <c r="DD233" s="111"/>
    </row>
    <row r="234" spans="1:108" ht="49.5" customHeight="1">
      <c r="A234" s="38"/>
      <c r="B234" s="203" t="s">
        <v>392</v>
      </c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203"/>
      <c r="AE234" s="203"/>
      <c r="AF234" s="203"/>
      <c r="AG234" s="203"/>
      <c r="AH234" s="203"/>
      <c r="AI234" s="203"/>
      <c r="AJ234" s="204"/>
      <c r="AK234" s="208"/>
      <c r="AL234" s="203"/>
      <c r="AM234" s="203"/>
      <c r="AN234" s="203"/>
      <c r="AO234" s="203"/>
      <c r="AP234" s="203"/>
      <c r="AQ234" s="203"/>
      <c r="AR234" s="203"/>
      <c r="AS234" s="203"/>
      <c r="AT234" s="203"/>
      <c r="AU234" s="203"/>
      <c r="AV234" s="203"/>
      <c r="AW234" s="203"/>
      <c r="AX234" s="204"/>
      <c r="AY234" s="111"/>
      <c r="AZ234" s="111"/>
      <c r="BA234" s="111"/>
      <c r="BB234" s="111"/>
      <c r="BC234" s="111"/>
      <c r="BD234" s="111"/>
      <c r="BE234" s="111"/>
      <c r="BF234" s="111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11"/>
      <c r="BW234" s="111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11"/>
      <c r="CM234" s="111"/>
      <c r="CN234" s="111"/>
      <c r="CO234" s="111"/>
      <c r="CP234" s="111"/>
      <c r="CQ234" s="111"/>
      <c r="CR234" s="111"/>
      <c r="CS234" s="111"/>
      <c r="CT234" s="111"/>
      <c r="CU234" s="111"/>
      <c r="CV234" s="111"/>
      <c r="CW234" s="111"/>
      <c r="CX234" s="111"/>
      <c r="CY234" s="111"/>
      <c r="CZ234" s="111"/>
      <c r="DA234" s="111"/>
      <c r="DB234" s="111"/>
      <c r="DC234" s="111"/>
      <c r="DD234" s="111"/>
    </row>
    <row r="235" spans="1:108" ht="48" customHeight="1">
      <c r="A235" s="38"/>
      <c r="B235" s="203" t="s">
        <v>393</v>
      </c>
      <c r="C235" s="203"/>
      <c r="D235" s="203"/>
      <c r="E235" s="203"/>
      <c r="F235" s="203"/>
      <c r="G235" s="203"/>
      <c r="H235" s="203"/>
      <c r="I235" s="203"/>
      <c r="J235" s="203"/>
      <c r="K235" s="203"/>
      <c r="L235" s="203"/>
      <c r="M235" s="203"/>
      <c r="N235" s="203"/>
      <c r="O235" s="203"/>
      <c r="P235" s="20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4"/>
      <c r="AK235" s="208"/>
      <c r="AL235" s="203"/>
      <c r="AM235" s="203"/>
      <c r="AN235" s="203"/>
      <c r="AO235" s="203"/>
      <c r="AP235" s="203"/>
      <c r="AQ235" s="203"/>
      <c r="AR235" s="203"/>
      <c r="AS235" s="203"/>
      <c r="AT235" s="203"/>
      <c r="AU235" s="203"/>
      <c r="AV235" s="203"/>
      <c r="AW235" s="203"/>
      <c r="AX235" s="204"/>
      <c r="AY235" s="111"/>
      <c r="AZ235" s="111"/>
      <c r="BA235" s="111"/>
      <c r="BB235" s="111"/>
      <c r="BC235" s="111"/>
      <c r="BD235" s="111"/>
      <c r="BE235" s="111"/>
      <c r="BF235" s="111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11"/>
      <c r="BW235" s="111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/>
    </row>
    <row r="236" spans="1:108" ht="15.75">
      <c r="A236" s="38"/>
      <c r="B236" s="203" t="s">
        <v>394</v>
      </c>
      <c r="C236" s="203"/>
      <c r="D236" s="203"/>
      <c r="E236" s="203"/>
      <c r="F236" s="203"/>
      <c r="G236" s="203"/>
      <c r="H236" s="203"/>
      <c r="I236" s="203"/>
      <c r="J236" s="203"/>
      <c r="K236" s="203"/>
      <c r="L236" s="203"/>
      <c r="M236" s="203"/>
      <c r="N236" s="203"/>
      <c r="O236" s="203"/>
      <c r="P236" s="203"/>
      <c r="Q236" s="203"/>
      <c r="R236" s="203"/>
      <c r="S236" s="203"/>
      <c r="T236" s="203"/>
      <c r="U236" s="203"/>
      <c r="V236" s="203"/>
      <c r="W236" s="203"/>
      <c r="X236" s="203"/>
      <c r="Y236" s="203"/>
      <c r="Z236" s="203"/>
      <c r="AA236" s="203"/>
      <c r="AB236" s="203"/>
      <c r="AC236" s="203"/>
      <c r="AD236" s="203"/>
      <c r="AE236" s="203"/>
      <c r="AF236" s="203"/>
      <c r="AG236" s="203"/>
      <c r="AH236" s="203"/>
      <c r="AI236" s="203"/>
      <c r="AJ236" s="204"/>
      <c r="AK236" s="208"/>
      <c r="AL236" s="203"/>
      <c r="AM236" s="203"/>
      <c r="AN236" s="203"/>
      <c r="AO236" s="203"/>
      <c r="AP236" s="203"/>
      <c r="AQ236" s="203"/>
      <c r="AR236" s="203"/>
      <c r="AS236" s="203"/>
      <c r="AT236" s="203"/>
      <c r="AU236" s="203"/>
      <c r="AV236" s="203"/>
      <c r="AW236" s="203"/>
      <c r="AX236" s="204"/>
      <c r="AY236" s="111"/>
      <c r="AZ236" s="111"/>
      <c r="BA236" s="111"/>
      <c r="BB236" s="111"/>
      <c r="BC236" s="111"/>
      <c r="BD236" s="111"/>
      <c r="BE236" s="111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1"/>
      <c r="BS236" s="111"/>
      <c r="BT236" s="111"/>
      <c r="BU236" s="111"/>
      <c r="BV236" s="111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/>
    </row>
    <row r="237" spans="1:108" ht="15" customHeight="1">
      <c r="A237" s="38"/>
      <c r="B237" s="203" t="s">
        <v>395</v>
      </c>
      <c r="C237" s="203"/>
      <c r="D237" s="203"/>
      <c r="E237" s="203"/>
      <c r="F237" s="203"/>
      <c r="G237" s="203"/>
      <c r="H237" s="203"/>
      <c r="I237" s="203"/>
      <c r="J237" s="203"/>
      <c r="K237" s="203"/>
      <c r="L237" s="203"/>
      <c r="M237" s="203"/>
      <c r="N237" s="203"/>
      <c r="O237" s="203"/>
      <c r="P237" s="203"/>
      <c r="Q237" s="203"/>
      <c r="R237" s="203"/>
      <c r="S237" s="203"/>
      <c r="T237" s="203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4"/>
      <c r="AK237" s="208"/>
      <c r="AL237" s="203"/>
      <c r="AM237" s="203"/>
      <c r="AN237" s="203"/>
      <c r="AO237" s="203"/>
      <c r="AP237" s="203"/>
      <c r="AQ237" s="203"/>
      <c r="AR237" s="203"/>
      <c r="AS237" s="203"/>
      <c r="AT237" s="203"/>
      <c r="AU237" s="203"/>
      <c r="AV237" s="203"/>
      <c r="AW237" s="203"/>
      <c r="AX237" s="204"/>
      <c r="AY237" s="111"/>
      <c r="AZ237" s="111"/>
      <c r="BA237" s="111"/>
      <c r="BB237" s="111"/>
      <c r="BC237" s="111"/>
      <c r="BD237" s="111"/>
      <c r="BE237" s="111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11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11"/>
      <c r="CJ237" s="111"/>
      <c r="CK237" s="111"/>
      <c r="CL237" s="111"/>
      <c r="CM237" s="111"/>
      <c r="CN237" s="111"/>
      <c r="CO237" s="111"/>
      <c r="CP237" s="111"/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1"/>
    </row>
    <row r="238" spans="1:108" ht="15.75">
      <c r="A238" s="112" t="s">
        <v>396</v>
      </c>
      <c r="B238" s="205"/>
      <c r="C238" s="205"/>
      <c r="D238" s="205"/>
      <c r="E238" s="205"/>
      <c r="F238" s="205"/>
      <c r="G238" s="205"/>
      <c r="H238" s="205"/>
      <c r="I238" s="205"/>
      <c r="J238" s="205"/>
      <c r="K238" s="205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05"/>
      <c r="BO238" s="205"/>
      <c r="BP238" s="205"/>
      <c r="BQ238" s="205"/>
      <c r="BR238" s="205"/>
      <c r="BS238" s="205"/>
      <c r="BT238" s="205"/>
      <c r="BU238" s="205"/>
      <c r="BV238" s="205"/>
      <c r="BW238" s="205"/>
      <c r="BX238" s="205"/>
      <c r="BY238" s="205"/>
      <c r="BZ238" s="205"/>
      <c r="CA238" s="205"/>
      <c r="CB238" s="205"/>
      <c r="CC238" s="205"/>
      <c r="CD238" s="205"/>
      <c r="CE238" s="205"/>
      <c r="CF238" s="205"/>
      <c r="CG238" s="205"/>
      <c r="CH238" s="205"/>
      <c r="CI238" s="205"/>
      <c r="CJ238" s="205"/>
      <c r="CK238" s="205"/>
      <c r="CL238" s="205"/>
      <c r="CM238" s="205"/>
      <c r="CN238" s="205"/>
      <c r="CO238" s="205"/>
      <c r="CP238" s="205"/>
      <c r="CQ238" s="205"/>
      <c r="CR238" s="205"/>
      <c r="CS238" s="205"/>
      <c r="CT238" s="205"/>
      <c r="CU238" s="205"/>
      <c r="CV238" s="205"/>
      <c r="CW238" s="205"/>
      <c r="CX238" s="205"/>
      <c r="CY238" s="205"/>
      <c r="CZ238" s="205"/>
      <c r="DA238" s="205"/>
      <c r="DB238" s="205"/>
      <c r="DC238" s="205"/>
      <c r="DD238" s="206"/>
    </row>
    <row r="239" spans="1:108" ht="15" customHeight="1">
      <c r="A239" s="38"/>
      <c r="B239" s="203" t="s">
        <v>397</v>
      </c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3"/>
      <c r="AD239" s="203"/>
      <c r="AE239" s="203"/>
      <c r="AF239" s="203"/>
      <c r="AG239" s="203"/>
      <c r="AH239" s="203"/>
      <c r="AI239" s="203"/>
      <c r="AJ239" s="204"/>
      <c r="AK239" s="208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4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1"/>
      <c r="BS239" s="111"/>
      <c r="BT239" s="111"/>
      <c r="BU239" s="111"/>
      <c r="BV239" s="111"/>
      <c r="BW239" s="111"/>
      <c r="BX239" s="111"/>
      <c r="BY239" s="111"/>
      <c r="BZ239" s="111"/>
      <c r="CA239" s="111"/>
      <c r="CB239" s="111"/>
      <c r="CC239" s="111"/>
      <c r="CD239" s="111"/>
      <c r="CE239" s="111"/>
      <c r="CF239" s="111"/>
      <c r="CG239" s="111"/>
      <c r="CH239" s="111"/>
      <c r="CI239" s="111"/>
      <c r="CJ239" s="111"/>
      <c r="CK239" s="111"/>
      <c r="CL239" s="111"/>
      <c r="CM239" s="111"/>
      <c r="CN239" s="111"/>
      <c r="CO239" s="111"/>
      <c r="CP239" s="111"/>
      <c r="CQ239" s="111"/>
      <c r="CR239" s="111"/>
      <c r="CS239" s="111"/>
      <c r="CT239" s="111"/>
      <c r="CU239" s="111"/>
      <c r="CV239" s="111"/>
      <c r="CW239" s="111"/>
      <c r="CX239" s="111"/>
      <c r="CY239" s="111"/>
      <c r="CZ239" s="111"/>
      <c r="DA239" s="111"/>
      <c r="DB239" s="111"/>
      <c r="DC239" s="111"/>
      <c r="DD239" s="111"/>
    </row>
    <row r="240" spans="1:108" ht="49.5" customHeight="1">
      <c r="A240" s="38"/>
      <c r="B240" s="203" t="s">
        <v>398</v>
      </c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203"/>
      <c r="AE240" s="203"/>
      <c r="AF240" s="203"/>
      <c r="AG240" s="203"/>
      <c r="AH240" s="203"/>
      <c r="AI240" s="203"/>
      <c r="AJ240" s="204"/>
      <c r="AK240" s="208"/>
      <c r="AL240" s="203"/>
      <c r="AM240" s="203"/>
      <c r="AN240" s="203"/>
      <c r="AO240" s="203"/>
      <c r="AP240" s="203"/>
      <c r="AQ240" s="203"/>
      <c r="AR240" s="203"/>
      <c r="AS240" s="203"/>
      <c r="AT240" s="203"/>
      <c r="AU240" s="203"/>
      <c r="AV240" s="203"/>
      <c r="AW240" s="203"/>
      <c r="AX240" s="204"/>
      <c r="AY240" s="111"/>
      <c r="AZ240" s="111"/>
      <c r="BA240" s="111"/>
      <c r="BB240" s="111"/>
      <c r="BC240" s="111"/>
      <c r="BD240" s="111"/>
      <c r="BE240" s="111"/>
      <c r="BF240" s="111"/>
      <c r="BG240" s="111"/>
      <c r="BH240" s="111"/>
      <c r="BI240" s="111"/>
      <c r="BJ240" s="111"/>
      <c r="BK240" s="111"/>
      <c r="BL240" s="111"/>
      <c r="BM240" s="111"/>
      <c r="BN240" s="111"/>
      <c r="BO240" s="111"/>
      <c r="BP240" s="111"/>
      <c r="BQ240" s="111"/>
      <c r="BR240" s="111"/>
      <c r="BS240" s="111"/>
      <c r="BT240" s="111"/>
      <c r="BU240" s="111"/>
      <c r="BV240" s="111"/>
      <c r="BW240" s="111"/>
      <c r="BX240" s="111"/>
      <c r="BY240" s="111"/>
      <c r="BZ240" s="111"/>
      <c r="CA240" s="111"/>
      <c r="CB240" s="111"/>
      <c r="CC240" s="111"/>
      <c r="CD240" s="111"/>
      <c r="CE240" s="111"/>
      <c r="CF240" s="111"/>
      <c r="CG240" s="111"/>
      <c r="CH240" s="111"/>
      <c r="CI240" s="111"/>
      <c r="CJ240" s="111"/>
      <c r="CK240" s="111"/>
      <c r="CL240" s="111"/>
      <c r="CM240" s="111"/>
      <c r="CN240" s="111"/>
      <c r="CO240" s="111"/>
      <c r="CP240" s="111"/>
      <c r="CQ240" s="111"/>
      <c r="CR240" s="111"/>
      <c r="CS240" s="111"/>
      <c r="CT240" s="111"/>
      <c r="CU240" s="111"/>
      <c r="CV240" s="111"/>
      <c r="CW240" s="111"/>
      <c r="CX240" s="111"/>
      <c r="CY240" s="111"/>
      <c r="CZ240" s="111"/>
      <c r="DA240" s="111"/>
      <c r="DB240" s="111"/>
      <c r="DC240" s="111"/>
      <c r="DD240" s="111"/>
    </row>
    <row r="241" spans="1:108" ht="33" customHeight="1">
      <c r="A241" s="38"/>
      <c r="B241" s="203" t="s">
        <v>399</v>
      </c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203"/>
      <c r="AE241" s="203"/>
      <c r="AF241" s="203"/>
      <c r="AG241" s="203"/>
      <c r="AH241" s="203"/>
      <c r="AI241" s="203"/>
      <c r="AJ241" s="204"/>
      <c r="AK241" s="208"/>
      <c r="AL241" s="203"/>
      <c r="AM241" s="203"/>
      <c r="AN241" s="203"/>
      <c r="AO241" s="203"/>
      <c r="AP241" s="203"/>
      <c r="AQ241" s="203"/>
      <c r="AR241" s="203"/>
      <c r="AS241" s="203"/>
      <c r="AT241" s="203"/>
      <c r="AU241" s="203"/>
      <c r="AV241" s="203"/>
      <c r="AW241" s="203"/>
      <c r="AX241" s="204"/>
      <c r="AY241" s="111"/>
      <c r="AZ241" s="111"/>
      <c r="BA241" s="111"/>
      <c r="BB241" s="111"/>
      <c r="BC241" s="111"/>
      <c r="BD241" s="111"/>
      <c r="BE241" s="111"/>
      <c r="BF241" s="111"/>
      <c r="BG241" s="111"/>
      <c r="BH241" s="111"/>
      <c r="BI241" s="111"/>
      <c r="BJ241" s="111"/>
      <c r="BK241" s="111"/>
      <c r="BL241" s="111"/>
      <c r="BM241" s="111"/>
      <c r="BN241" s="111"/>
      <c r="BO241" s="111"/>
      <c r="BP241" s="111"/>
      <c r="BQ241" s="111"/>
      <c r="BR241" s="111"/>
      <c r="BS241" s="111"/>
      <c r="BT241" s="111"/>
      <c r="BU241" s="111"/>
      <c r="BV241" s="111"/>
      <c r="BW241" s="111"/>
      <c r="BX241" s="111"/>
      <c r="BY241" s="111"/>
      <c r="BZ241" s="111"/>
      <c r="CA241" s="111"/>
      <c r="CB241" s="111"/>
      <c r="CC241" s="111"/>
      <c r="CD241" s="111"/>
      <c r="CE241" s="111"/>
      <c r="CF241" s="111"/>
      <c r="CG241" s="111"/>
      <c r="CH241" s="111"/>
      <c r="CI241" s="111"/>
      <c r="CJ241" s="111"/>
      <c r="CK241" s="111"/>
      <c r="CL241" s="111"/>
      <c r="CM241" s="111"/>
      <c r="CN241" s="111"/>
      <c r="CO241" s="111"/>
      <c r="CP241" s="111"/>
      <c r="CQ241" s="111"/>
      <c r="CR241" s="111"/>
      <c r="CS241" s="111"/>
      <c r="CT241" s="111"/>
      <c r="CU241" s="111"/>
      <c r="CV241" s="111"/>
      <c r="CW241" s="111"/>
      <c r="CX241" s="111"/>
      <c r="CY241" s="111"/>
      <c r="CZ241" s="111"/>
      <c r="DA241" s="111"/>
      <c r="DB241" s="111"/>
      <c r="DC241" s="111"/>
      <c r="DD241" s="111"/>
    </row>
    <row r="242" spans="1:108" ht="31.5" customHeight="1">
      <c r="A242" s="38"/>
      <c r="B242" s="203" t="s">
        <v>400</v>
      </c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4"/>
      <c r="AK242" s="208"/>
      <c r="AL242" s="203"/>
      <c r="AM242" s="203"/>
      <c r="AN242" s="203"/>
      <c r="AO242" s="203"/>
      <c r="AP242" s="203"/>
      <c r="AQ242" s="203"/>
      <c r="AR242" s="203"/>
      <c r="AS242" s="203"/>
      <c r="AT242" s="203"/>
      <c r="AU242" s="203"/>
      <c r="AV242" s="203"/>
      <c r="AW242" s="203"/>
      <c r="AX242" s="204"/>
      <c r="AY242" s="111"/>
      <c r="AZ242" s="111"/>
      <c r="BA242" s="111"/>
      <c r="BB242" s="111"/>
      <c r="BC242" s="111"/>
      <c r="BD242" s="111"/>
      <c r="BE242" s="111"/>
      <c r="BF242" s="111"/>
      <c r="BG242" s="111"/>
      <c r="BH242" s="111"/>
      <c r="BI242" s="111"/>
      <c r="BJ242" s="111"/>
      <c r="BK242" s="111"/>
      <c r="BL242" s="111"/>
      <c r="BM242" s="111"/>
      <c r="BN242" s="111"/>
      <c r="BO242" s="111"/>
      <c r="BP242" s="111"/>
      <c r="BQ242" s="111"/>
      <c r="BR242" s="111"/>
      <c r="BS242" s="111"/>
      <c r="BT242" s="111"/>
      <c r="BU242" s="111"/>
      <c r="BV242" s="111"/>
      <c r="BW242" s="111"/>
      <c r="BX242" s="111"/>
      <c r="BY242" s="111"/>
      <c r="BZ242" s="111"/>
      <c r="CA242" s="111"/>
      <c r="CB242" s="111"/>
      <c r="CC242" s="111"/>
      <c r="CD242" s="111"/>
      <c r="CE242" s="111"/>
      <c r="CF242" s="111"/>
      <c r="CG242" s="111"/>
      <c r="CH242" s="111"/>
      <c r="CI242" s="111"/>
      <c r="CJ242" s="111"/>
      <c r="CK242" s="111"/>
      <c r="CL242" s="111"/>
      <c r="CM242" s="111"/>
      <c r="CN242" s="111"/>
      <c r="CO242" s="111"/>
      <c r="CP242" s="111"/>
      <c r="CQ242" s="111"/>
      <c r="CR242" s="111"/>
      <c r="CS242" s="111"/>
      <c r="CT242" s="111"/>
      <c r="CU242" s="111"/>
      <c r="CV242" s="111"/>
      <c r="CW242" s="111"/>
      <c r="CX242" s="111"/>
      <c r="CY242" s="111"/>
      <c r="CZ242" s="111"/>
      <c r="DA242" s="111"/>
      <c r="DB242" s="111"/>
      <c r="DC242" s="111"/>
      <c r="DD242" s="111"/>
    </row>
    <row r="243" spans="1:108" ht="33" customHeight="1">
      <c r="A243" s="38"/>
      <c r="B243" s="203" t="s">
        <v>401</v>
      </c>
      <c r="C243" s="203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203"/>
      <c r="AE243" s="203"/>
      <c r="AF243" s="203"/>
      <c r="AG243" s="203"/>
      <c r="AH243" s="203"/>
      <c r="AI243" s="203"/>
      <c r="AJ243" s="204"/>
      <c r="AK243" s="208"/>
      <c r="AL243" s="203"/>
      <c r="AM243" s="203"/>
      <c r="AN243" s="203"/>
      <c r="AO243" s="203"/>
      <c r="AP243" s="203"/>
      <c r="AQ243" s="203"/>
      <c r="AR243" s="203"/>
      <c r="AS243" s="203"/>
      <c r="AT243" s="203"/>
      <c r="AU243" s="203"/>
      <c r="AV243" s="203"/>
      <c r="AW243" s="203"/>
      <c r="AX243" s="204"/>
      <c r="AY243" s="111"/>
      <c r="AZ243" s="111"/>
      <c r="BA243" s="111"/>
      <c r="BB243" s="111"/>
      <c r="BC243" s="111"/>
      <c r="BD243" s="111"/>
      <c r="BE243" s="111"/>
      <c r="BF243" s="111"/>
      <c r="BG243" s="111"/>
      <c r="BH243" s="111"/>
      <c r="BI243" s="111"/>
      <c r="BJ243" s="111"/>
      <c r="BK243" s="111"/>
      <c r="BL243" s="111"/>
      <c r="BM243" s="111"/>
      <c r="BN243" s="111"/>
      <c r="BO243" s="111"/>
      <c r="BP243" s="111"/>
      <c r="BQ243" s="111"/>
      <c r="BR243" s="111"/>
      <c r="BS243" s="111"/>
      <c r="BT243" s="111"/>
      <c r="BU243" s="111"/>
      <c r="BV243" s="111"/>
      <c r="BW243" s="111"/>
      <c r="BX243" s="111"/>
      <c r="BY243" s="111"/>
      <c r="BZ243" s="111"/>
      <c r="CA243" s="111"/>
      <c r="CB243" s="111"/>
      <c r="CC243" s="111"/>
      <c r="CD243" s="111"/>
      <c r="CE243" s="111"/>
      <c r="CF243" s="111"/>
      <c r="CG243" s="111"/>
      <c r="CH243" s="111"/>
      <c r="CI243" s="111"/>
      <c r="CJ243" s="111"/>
      <c r="CK243" s="111"/>
      <c r="CL243" s="111"/>
      <c r="CM243" s="111"/>
      <c r="CN243" s="111"/>
      <c r="CO243" s="111"/>
      <c r="CP243" s="111"/>
      <c r="CQ243" s="111"/>
      <c r="CR243" s="111"/>
      <c r="CS243" s="111"/>
      <c r="CT243" s="111"/>
      <c r="CU243" s="111"/>
      <c r="CV243" s="111"/>
      <c r="CW243" s="111"/>
      <c r="CX243" s="111"/>
      <c r="CY243" s="111"/>
      <c r="CZ243" s="111"/>
      <c r="DA243" s="111"/>
      <c r="DB243" s="111"/>
      <c r="DC243" s="111"/>
      <c r="DD243" s="111"/>
    </row>
    <row r="244" spans="1:108" ht="15.75">
      <c r="A244" s="112" t="s">
        <v>402</v>
      </c>
      <c r="B244" s="205"/>
      <c r="C244" s="205"/>
      <c r="D244" s="205"/>
      <c r="E244" s="205"/>
      <c r="F244" s="205"/>
      <c r="G244" s="205"/>
      <c r="H244" s="205"/>
      <c r="I244" s="205"/>
      <c r="J244" s="205"/>
      <c r="K244" s="205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05"/>
      <c r="BO244" s="205"/>
      <c r="BP244" s="205"/>
      <c r="BQ244" s="205"/>
      <c r="BR244" s="205"/>
      <c r="BS244" s="205"/>
      <c r="BT244" s="205"/>
      <c r="BU244" s="205"/>
      <c r="BV244" s="205"/>
      <c r="BW244" s="205"/>
      <c r="BX244" s="205"/>
      <c r="BY244" s="205"/>
      <c r="BZ244" s="205"/>
      <c r="CA244" s="205"/>
      <c r="CB244" s="205"/>
      <c r="CC244" s="205"/>
      <c r="CD244" s="205"/>
      <c r="CE244" s="205"/>
      <c r="CF244" s="205"/>
      <c r="CG244" s="205"/>
      <c r="CH244" s="205"/>
      <c r="CI244" s="205"/>
      <c r="CJ244" s="205"/>
      <c r="CK244" s="205"/>
      <c r="CL244" s="205"/>
      <c r="CM244" s="205"/>
      <c r="CN244" s="205"/>
      <c r="CO244" s="205"/>
      <c r="CP244" s="205"/>
      <c r="CQ244" s="205"/>
      <c r="CR244" s="205"/>
      <c r="CS244" s="205"/>
      <c r="CT244" s="205"/>
      <c r="CU244" s="205"/>
      <c r="CV244" s="205"/>
      <c r="CW244" s="205"/>
      <c r="CX244" s="205"/>
      <c r="CY244" s="205"/>
      <c r="CZ244" s="205"/>
      <c r="DA244" s="205"/>
      <c r="DB244" s="205"/>
      <c r="DC244" s="205"/>
      <c r="DD244" s="206"/>
    </row>
    <row r="245" spans="1:108" ht="15" customHeight="1">
      <c r="A245" s="38"/>
      <c r="B245" s="203" t="s">
        <v>403</v>
      </c>
      <c r="C245" s="203"/>
      <c r="D245" s="203"/>
      <c r="E245" s="203"/>
      <c r="F245" s="203"/>
      <c r="G245" s="203"/>
      <c r="H245" s="203"/>
      <c r="I245" s="203"/>
      <c r="J245" s="203"/>
      <c r="K245" s="203"/>
      <c r="L245" s="203"/>
      <c r="M245" s="203"/>
      <c r="N245" s="203"/>
      <c r="O245" s="203"/>
      <c r="P245" s="203"/>
      <c r="Q245" s="203"/>
      <c r="R245" s="203"/>
      <c r="S245" s="203"/>
      <c r="T245" s="203"/>
      <c r="U245" s="203"/>
      <c r="V245" s="203"/>
      <c r="W245" s="203"/>
      <c r="X245" s="203"/>
      <c r="Y245" s="203"/>
      <c r="Z245" s="203"/>
      <c r="AA245" s="203"/>
      <c r="AB245" s="203"/>
      <c r="AC245" s="203"/>
      <c r="AD245" s="203"/>
      <c r="AE245" s="203"/>
      <c r="AF245" s="203"/>
      <c r="AG245" s="203"/>
      <c r="AH245" s="203"/>
      <c r="AI245" s="203"/>
      <c r="AJ245" s="204"/>
      <c r="AK245" s="208"/>
      <c r="AL245" s="203"/>
      <c r="AM245" s="203"/>
      <c r="AN245" s="203"/>
      <c r="AO245" s="203"/>
      <c r="AP245" s="203"/>
      <c r="AQ245" s="203"/>
      <c r="AR245" s="203"/>
      <c r="AS245" s="203"/>
      <c r="AT245" s="203"/>
      <c r="AU245" s="203"/>
      <c r="AV245" s="203"/>
      <c r="AW245" s="203"/>
      <c r="AX245" s="204"/>
      <c r="AY245" s="111"/>
      <c r="AZ245" s="111"/>
      <c r="BA245" s="111"/>
      <c r="BB245" s="111"/>
      <c r="BC245" s="111"/>
      <c r="BD245" s="111"/>
      <c r="BE245" s="111"/>
      <c r="BF245" s="111"/>
      <c r="BG245" s="111"/>
      <c r="BH245" s="111"/>
      <c r="BI245" s="111"/>
      <c r="BJ245" s="111"/>
      <c r="BK245" s="111"/>
      <c r="BL245" s="111"/>
      <c r="BM245" s="111"/>
      <c r="BN245" s="111"/>
      <c r="BO245" s="111"/>
      <c r="BP245" s="111"/>
      <c r="BQ245" s="111"/>
      <c r="BR245" s="111"/>
      <c r="BS245" s="111"/>
      <c r="BT245" s="111"/>
      <c r="BU245" s="111"/>
      <c r="BV245" s="111"/>
      <c r="BW245" s="111"/>
      <c r="BX245" s="111"/>
      <c r="BY245" s="111"/>
      <c r="BZ245" s="111"/>
      <c r="CA245" s="111"/>
      <c r="CB245" s="111"/>
      <c r="CC245" s="111"/>
      <c r="CD245" s="111"/>
      <c r="CE245" s="111"/>
      <c r="CF245" s="111"/>
      <c r="CG245" s="111"/>
      <c r="CH245" s="111"/>
      <c r="CI245" s="111"/>
      <c r="CJ245" s="111"/>
      <c r="CK245" s="111"/>
      <c r="CL245" s="111"/>
      <c r="CM245" s="111"/>
      <c r="CN245" s="111"/>
      <c r="CO245" s="111"/>
      <c r="CP245" s="111"/>
      <c r="CQ245" s="111"/>
      <c r="CR245" s="111"/>
      <c r="CS245" s="111"/>
      <c r="CT245" s="111"/>
      <c r="CU245" s="111"/>
      <c r="CV245" s="111"/>
      <c r="CW245" s="111"/>
      <c r="CX245" s="111"/>
      <c r="CY245" s="111"/>
      <c r="CZ245" s="111"/>
      <c r="DA245" s="111"/>
      <c r="DB245" s="111"/>
      <c r="DC245" s="111"/>
      <c r="DD245" s="111"/>
    </row>
    <row r="246" spans="1:108" ht="48" customHeight="1">
      <c r="A246" s="38"/>
      <c r="B246" s="203" t="s">
        <v>404</v>
      </c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4"/>
      <c r="AK246" s="208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4"/>
      <c r="AY246" s="111"/>
      <c r="AZ246" s="111"/>
      <c r="BA246" s="111"/>
      <c r="BB246" s="111"/>
      <c r="BC246" s="111"/>
      <c r="BD246" s="111"/>
      <c r="BE246" s="111"/>
      <c r="BF246" s="111"/>
      <c r="BG246" s="111"/>
      <c r="BH246" s="111"/>
      <c r="BI246" s="111"/>
      <c r="BJ246" s="111"/>
      <c r="BK246" s="111"/>
      <c r="BL246" s="111"/>
      <c r="BM246" s="111"/>
      <c r="BN246" s="111"/>
      <c r="BO246" s="111"/>
      <c r="BP246" s="111"/>
      <c r="BQ246" s="111"/>
      <c r="BR246" s="111"/>
      <c r="BS246" s="111"/>
      <c r="BT246" s="111"/>
      <c r="BU246" s="111"/>
      <c r="BV246" s="111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</row>
    <row r="247" spans="1:108" ht="48" customHeight="1">
      <c r="A247" s="38"/>
      <c r="B247" s="203" t="s">
        <v>405</v>
      </c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4"/>
      <c r="AK247" s="208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4"/>
      <c r="AY247" s="111"/>
      <c r="AZ247" s="111"/>
      <c r="BA247" s="111"/>
      <c r="BB247" s="111"/>
      <c r="BC247" s="111"/>
      <c r="BD247" s="111"/>
      <c r="BE247" s="111"/>
      <c r="BF247" s="111"/>
      <c r="BG247" s="111"/>
      <c r="BH247" s="111"/>
      <c r="BI247" s="111"/>
      <c r="BJ247" s="111"/>
      <c r="BK247" s="111"/>
      <c r="BL247" s="111"/>
      <c r="BM247" s="111"/>
      <c r="BN247" s="111"/>
      <c r="BO247" s="111"/>
      <c r="BP247" s="111"/>
      <c r="BQ247" s="111"/>
      <c r="BR247" s="111"/>
      <c r="BS247" s="111"/>
      <c r="BT247" s="111"/>
      <c r="BU247" s="111"/>
      <c r="BV247" s="111"/>
      <c r="BW247" s="111"/>
      <c r="BX247" s="111"/>
      <c r="BY247" s="111"/>
      <c r="BZ247" s="111"/>
      <c r="CA247" s="111"/>
      <c r="CB247" s="111"/>
      <c r="CC247" s="111"/>
      <c r="CD247" s="111"/>
      <c r="CE247" s="111"/>
      <c r="CF247" s="111"/>
      <c r="CG247" s="111"/>
      <c r="CH247" s="111"/>
      <c r="CI247" s="111"/>
      <c r="CJ247" s="111"/>
      <c r="CK247" s="111"/>
      <c r="CL247" s="111"/>
      <c r="CM247" s="111"/>
      <c r="CN247" s="111"/>
      <c r="CO247" s="111"/>
      <c r="CP247" s="111"/>
      <c r="CQ247" s="111"/>
      <c r="CR247" s="111"/>
      <c r="CS247" s="111"/>
      <c r="CT247" s="111"/>
      <c r="CU247" s="111"/>
      <c r="CV247" s="111"/>
      <c r="CW247" s="111"/>
      <c r="CX247" s="111"/>
      <c r="CY247" s="111"/>
      <c r="CZ247" s="111"/>
      <c r="DA247" s="111"/>
      <c r="DB247" s="111"/>
      <c r="DC247" s="111"/>
      <c r="DD247" s="111"/>
    </row>
    <row r="248" spans="1:108" ht="15.75">
      <c r="A248" s="112" t="s">
        <v>406</v>
      </c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05"/>
      <c r="BO248" s="205"/>
      <c r="BP248" s="205"/>
      <c r="BQ248" s="205"/>
      <c r="BR248" s="205"/>
      <c r="BS248" s="205"/>
      <c r="BT248" s="205"/>
      <c r="BU248" s="205"/>
      <c r="BV248" s="205"/>
      <c r="BW248" s="205"/>
      <c r="BX248" s="205"/>
      <c r="BY248" s="205"/>
      <c r="BZ248" s="205"/>
      <c r="CA248" s="205"/>
      <c r="CB248" s="205"/>
      <c r="CC248" s="205"/>
      <c r="CD248" s="205"/>
      <c r="CE248" s="205"/>
      <c r="CF248" s="205"/>
      <c r="CG248" s="205"/>
      <c r="CH248" s="205"/>
      <c r="CI248" s="205"/>
      <c r="CJ248" s="205"/>
      <c r="CK248" s="205"/>
      <c r="CL248" s="205"/>
      <c r="CM248" s="205"/>
      <c r="CN248" s="205"/>
      <c r="CO248" s="205"/>
      <c r="CP248" s="205"/>
      <c r="CQ248" s="205"/>
      <c r="CR248" s="205"/>
      <c r="CS248" s="205"/>
      <c r="CT248" s="205"/>
      <c r="CU248" s="205"/>
      <c r="CV248" s="205"/>
      <c r="CW248" s="205"/>
      <c r="CX248" s="205"/>
      <c r="CY248" s="205"/>
      <c r="CZ248" s="205"/>
      <c r="DA248" s="205"/>
      <c r="DB248" s="205"/>
      <c r="DC248" s="205"/>
      <c r="DD248" s="206"/>
    </row>
    <row r="249" spans="1:108" ht="15" customHeight="1">
      <c r="A249" s="38"/>
      <c r="B249" s="203" t="s">
        <v>407</v>
      </c>
      <c r="C249" s="203"/>
      <c r="D249" s="203"/>
      <c r="E249" s="203"/>
      <c r="F249" s="203"/>
      <c r="G249" s="203"/>
      <c r="H249" s="203"/>
      <c r="I249" s="203"/>
      <c r="J249" s="203"/>
      <c r="K249" s="203"/>
      <c r="L249" s="203"/>
      <c r="M249" s="203"/>
      <c r="N249" s="203"/>
      <c r="O249" s="203"/>
      <c r="P249" s="203"/>
      <c r="Q249" s="203"/>
      <c r="R249" s="203"/>
      <c r="S249" s="203"/>
      <c r="T249" s="203"/>
      <c r="U249" s="203"/>
      <c r="V249" s="203"/>
      <c r="W249" s="203"/>
      <c r="X249" s="203"/>
      <c r="Y249" s="203"/>
      <c r="Z249" s="203"/>
      <c r="AA249" s="203"/>
      <c r="AB249" s="203"/>
      <c r="AC249" s="203"/>
      <c r="AD249" s="203"/>
      <c r="AE249" s="203"/>
      <c r="AF249" s="203"/>
      <c r="AG249" s="203"/>
      <c r="AH249" s="203"/>
      <c r="AI249" s="203"/>
      <c r="AJ249" s="204"/>
      <c r="AK249" s="208"/>
      <c r="AL249" s="203"/>
      <c r="AM249" s="203"/>
      <c r="AN249" s="203"/>
      <c r="AO249" s="203"/>
      <c r="AP249" s="203"/>
      <c r="AQ249" s="203"/>
      <c r="AR249" s="203"/>
      <c r="AS249" s="203"/>
      <c r="AT249" s="203"/>
      <c r="AU249" s="203"/>
      <c r="AV249" s="203"/>
      <c r="AW249" s="203"/>
      <c r="AX249" s="204"/>
      <c r="AY249" s="111"/>
      <c r="AZ249" s="111"/>
      <c r="BA249" s="111"/>
      <c r="BB249" s="111"/>
      <c r="BC249" s="111"/>
      <c r="BD249" s="111"/>
      <c r="BE249" s="111"/>
      <c r="BF249" s="111"/>
      <c r="BG249" s="111"/>
      <c r="BH249" s="111"/>
      <c r="BI249" s="111"/>
      <c r="BJ249" s="111"/>
      <c r="BK249" s="111"/>
      <c r="BL249" s="111"/>
      <c r="BM249" s="111"/>
      <c r="BN249" s="111"/>
      <c r="BO249" s="111"/>
      <c r="BP249" s="111"/>
      <c r="BQ249" s="111"/>
      <c r="BR249" s="111"/>
      <c r="BS249" s="111"/>
      <c r="BT249" s="111"/>
      <c r="BU249" s="111"/>
      <c r="BV249" s="111"/>
      <c r="BW249" s="111"/>
      <c r="BX249" s="111"/>
      <c r="BY249" s="111"/>
      <c r="BZ249" s="111"/>
      <c r="CA249" s="111"/>
      <c r="CB249" s="111"/>
      <c r="CC249" s="111"/>
      <c r="CD249" s="111"/>
      <c r="CE249" s="111"/>
      <c r="CF249" s="111"/>
      <c r="CG249" s="111"/>
      <c r="CH249" s="111"/>
      <c r="CI249" s="111"/>
      <c r="CJ249" s="111"/>
      <c r="CK249" s="111"/>
      <c r="CL249" s="111"/>
      <c r="CM249" s="111"/>
      <c r="CN249" s="111"/>
      <c r="CO249" s="111"/>
      <c r="CP249" s="111"/>
      <c r="CQ249" s="111"/>
      <c r="CR249" s="111"/>
      <c r="CS249" s="111"/>
      <c r="CT249" s="111"/>
      <c r="CU249" s="111"/>
      <c r="CV249" s="111"/>
      <c r="CW249" s="111"/>
      <c r="CX249" s="111"/>
      <c r="CY249" s="111"/>
      <c r="CZ249" s="111"/>
      <c r="DA249" s="111"/>
      <c r="DB249" s="111"/>
      <c r="DC249" s="111"/>
      <c r="DD249" s="111"/>
    </row>
    <row r="250" spans="1:108" ht="49.5" customHeight="1">
      <c r="A250" s="38"/>
      <c r="B250" s="203" t="s">
        <v>408</v>
      </c>
      <c r="C250" s="203"/>
      <c r="D250" s="203"/>
      <c r="E250" s="203"/>
      <c r="F250" s="203"/>
      <c r="G250" s="203"/>
      <c r="H250" s="203"/>
      <c r="I250" s="203"/>
      <c r="J250" s="203"/>
      <c r="K250" s="203"/>
      <c r="L250" s="203"/>
      <c r="M250" s="203"/>
      <c r="N250" s="203"/>
      <c r="O250" s="203"/>
      <c r="P250" s="203"/>
      <c r="Q250" s="203"/>
      <c r="R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4"/>
      <c r="AK250" s="208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4"/>
      <c r="AY250" s="111"/>
      <c r="AZ250" s="111"/>
      <c r="BA250" s="111"/>
      <c r="BB250" s="111"/>
      <c r="BC250" s="111"/>
      <c r="BD250" s="111"/>
      <c r="BE250" s="111"/>
      <c r="BF250" s="111"/>
      <c r="BG250" s="111"/>
      <c r="BH250" s="111"/>
      <c r="BI250" s="111"/>
      <c r="BJ250" s="111"/>
      <c r="BK250" s="111"/>
      <c r="BL250" s="111"/>
      <c r="BM250" s="111"/>
      <c r="BN250" s="111"/>
      <c r="BO250" s="111"/>
      <c r="BP250" s="111"/>
      <c r="BQ250" s="111"/>
      <c r="BR250" s="111"/>
      <c r="BS250" s="111"/>
      <c r="BT250" s="111"/>
      <c r="BU250" s="111"/>
      <c r="BV250" s="111"/>
      <c r="BW250" s="111"/>
      <c r="BX250" s="111"/>
      <c r="BY250" s="111"/>
      <c r="BZ250" s="111"/>
      <c r="CA250" s="111"/>
      <c r="CB250" s="111"/>
      <c r="CC250" s="111"/>
      <c r="CD250" s="111"/>
      <c r="CE250" s="111"/>
      <c r="CF250" s="111"/>
      <c r="CG250" s="111"/>
      <c r="CH250" s="111"/>
      <c r="CI250" s="111"/>
      <c r="CJ250" s="111"/>
      <c r="CK250" s="111"/>
      <c r="CL250" s="111"/>
      <c r="CM250" s="111"/>
      <c r="CN250" s="111"/>
      <c r="CO250" s="111"/>
      <c r="CP250" s="111"/>
      <c r="CQ250" s="111"/>
      <c r="CR250" s="111"/>
      <c r="CS250" s="111"/>
      <c r="CT250" s="111"/>
      <c r="CU250" s="111"/>
      <c r="CV250" s="111"/>
      <c r="CW250" s="111"/>
      <c r="CX250" s="111"/>
      <c r="CY250" s="111"/>
      <c r="CZ250" s="111"/>
      <c r="DA250" s="111"/>
      <c r="DB250" s="111"/>
      <c r="DC250" s="111"/>
      <c r="DD250" s="111"/>
    </row>
    <row r="251" spans="1:108" ht="46.5" customHeight="1">
      <c r="A251" s="38"/>
      <c r="B251" s="203" t="s">
        <v>409</v>
      </c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203"/>
      <c r="AE251" s="203"/>
      <c r="AF251" s="203"/>
      <c r="AG251" s="203"/>
      <c r="AH251" s="203"/>
      <c r="AI251" s="203"/>
      <c r="AJ251" s="204"/>
      <c r="AK251" s="208"/>
      <c r="AL251" s="203"/>
      <c r="AM251" s="203"/>
      <c r="AN251" s="203"/>
      <c r="AO251" s="203"/>
      <c r="AP251" s="203"/>
      <c r="AQ251" s="203"/>
      <c r="AR251" s="203"/>
      <c r="AS251" s="203"/>
      <c r="AT251" s="203"/>
      <c r="AU251" s="203"/>
      <c r="AV251" s="203"/>
      <c r="AW251" s="203"/>
      <c r="AX251" s="204"/>
      <c r="AY251" s="111"/>
      <c r="AZ251" s="111"/>
      <c r="BA251" s="111"/>
      <c r="BB251" s="111"/>
      <c r="BC251" s="111"/>
      <c r="BD251" s="111"/>
      <c r="BE251" s="111"/>
      <c r="BF251" s="111"/>
      <c r="BG251" s="111"/>
      <c r="BH251" s="111"/>
      <c r="BI251" s="111"/>
      <c r="BJ251" s="111"/>
      <c r="BK251" s="111"/>
      <c r="BL251" s="111"/>
      <c r="BM251" s="111"/>
      <c r="BN251" s="111"/>
      <c r="BO251" s="111"/>
      <c r="BP251" s="111"/>
      <c r="BQ251" s="111"/>
      <c r="BR251" s="111"/>
      <c r="BS251" s="111"/>
      <c r="BT251" s="111"/>
      <c r="BU251" s="111"/>
      <c r="BV251" s="111"/>
      <c r="BW251" s="111"/>
      <c r="BX251" s="111"/>
      <c r="BY251" s="111"/>
      <c r="BZ251" s="111"/>
      <c r="CA251" s="111"/>
      <c r="CB251" s="111"/>
      <c r="CC251" s="111"/>
      <c r="CD251" s="111"/>
      <c r="CE251" s="111"/>
      <c r="CF251" s="111"/>
      <c r="CG251" s="111"/>
      <c r="CH251" s="111"/>
      <c r="CI251" s="111"/>
      <c r="CJ251" s="111"/>
      <c r="CK251" s="111"/>
      <c r="CL251" s="111"/>
      <c r="CM251" s="111"/>
      <c r="CN251" s="111"/>
      <c r="CO251" s="111"/>
      <c r="CP251" s="111"/>
      <c r="CQ251" s="111"/>
      <c r="CR251" s="111"/>
      <c r="CS251" s="111"/>
      <c r="CT251" s="111"/>
      <c r="CU251" s="111"/>
      <c r="CV251" s="111"/>
      <c r="CW251" s="111"/>
      <c r="CX251" s="111"/>
      <c r="CY251" s="111"/>
      <c r="CZ251" s="111"/>
      <c r="DA251" s="111"/>
      <c r="DB251" s="111"/>
      <c r="DC251" s="111"/>
      <c r="DD251" s="111"/>
    </row>
    <row r="252" spans="1:108" ht="47.25" customHeight="1">
      <c r="A252" s="38"/>
      <c r="B252" s="203" t="s">
        <v>410</v>
      </c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4"/>
      <c r="AK252" s="208"/>
      <c r="AL252" s="203"/>
      <c r="AM252" s="203"/>
      <c r="AN252" s="203"/>
      <c r="AO252" s="203"/>
      <c r="AP252" s="203"/>
      <c r="AQ252" s="203"/>
      <c r="AR252" s="203"/>
      <c r="AS252" s="203"/>
      <c r="AT252" s="203"/>
      <c r="AU252" s="203"/>
      <c r="AV252" s="203"/>
      <c r="AW252" s="203"/>
      <c r="AX252" s="204"/>
      <c r="AY252" s="111"/>
      <c r="AZ252" s="111"/>
      <c r="BA252" s="111"/>
      <c r="BB252" s="111"/>
      <c r="BC252" s="111"/>
      <c r="BD252" s="111"/>
      <c r="BE252" s="111"/>
      <c r="BF252" s="111"/>
      <c r="BG252" s="111"/>
      <c r="BH252" s="111"/>
      <c r="BI252" s="111"/>
      <c r="BJ252" s="111"/>
      <c r="BK252" s="111"/>
      <c r="BL252" s="111"/>
      <c r="BM252" s="111"/>
      <c r="BN252" s="111"/>
      <c r="BO252" s="111"/>
      <c r="BP252" s="111"/>
      <c r="BQ252" s="111"/>
      <c r="BR252" s="111"/>
      <c r="BS252" s="111"/>
      <c r="BT252" s="111"/>
      <c r="BU252" s="111"/>
      <c r="BV252" s="111"/>
      <c r="BW252" s="111"/>
      <c r="BX252" s="111"/>
      <c r="BY252" s="111"/>
      <c r="BZ252" s="111"/>
      <c r="CA252" s="111"/>
      <c r="CB252" s="111"/>
      <c r="CC252" s="111"/>
      <c r="CD252" s="111"/>
      <c r="CE252" s="111"/>
      <c r="CF252" s="111"/>
      <c r="CG252" s="111"/>
      <c r="CH252" s="111"/>
      <c r="CI252" s="111"/>
      <c r="CJ252" s="111"/>
      <c r="CK252" s="111"/>
      <c r="CL252" s="111"/>
      <c r="CM252" s="111"/>
      <c r="CN252" s="111"/>
      <c r="CO252" s="111"/>
      <c r="CP252" s="111"/>
      <c r="CQ252" s="111"/>
      <c r="CR252" s="111"/>
      <c r="CS252" s="111"/>
      <c r="CT252" s="111"/>
      <c r="CU252" s="111"/>
      <c r="CV252" s="111"/>
      <c r="CW252" s="111"/>
      <c r="CX252" s="111"/>
      <c r="CY252" s="111"/>
      <c r="CZ252" s="111"/>
      <c r="DA252" s="111"/>
      <c r="DB252" s="111"/>
      <c r="DC252" s="111"/>
      <c r="DD252" s="111"/>
    </row>
    <row r="253" spans="1:108" ht="47.25" customHeight="1">
      <c r="A253" s="38"/>
      <c r="B253" s="203" t="s">
        <v>411</v>
      </c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3"/>
      <c r="AD253" s="203"/>
      <c r="AE253" s="203"/>
      <c r="AF253" s="203"/>
      <c r="AG253" s="203"/>
      <c r="AH253" s="203"/>
      <c r="AI253" s="203"/>
      <c r="AJ253" s="204"/>
      <c r="AK253" s="208"/>
      <c r="AL253" s="203"/>
      <c r="AM253" s="203"/>
      <c r="AN253" s="203"/>
      <c r="AO253" s="203"/>
      <c r="AP253" s="203"/>
      <c r="AQ253" s="203"/>
      <c r="AR253" s="203"/>
      <c r="AS253" s="203"/>
      <c r="AT253" s="203"/>
      <c r="AU253" s="203"/>
      <c r="AV253" s="203"/>
      <c r="AW253" s="203"/>
      <c r="AX253" s="204"/>
      <c r="AY253" s="111"/>
      <c r="AZ253" s="111"/>
      <c r="BA253" s="111"/>
      <c r="BB253" s="111"/>
      <c r="BC253" s="111"/>
      <c r="BD253" s="111"/>
      <c r="BE253" s="111"/>
      <c r="BF253" s="111"/>
      <c r="BG253" s="111"/>
      <c r="BH253" s="111"/>
      <c r="BI253" s="111"/>
      <c r="BJ253" s="111"/>
      <c r="BK253" s="111"/>
      <c r="BL253" s="111"/>
      <c r="BM253" s="111"/>
      <c r="BN253" s="111"/>
      <c r="BO253" s="111"/>
      <c r="BP253" s="111"/>
      <c r="BQ253" s="111"/>
      <c r="BR253" s="111"/>
      <c r="BS253" s="111"/>
      <c r="BT253" s="111"/>
      <c r="BU253" s="111"/>
      <c r="BV253" s="111"/>
      <c r="BW253" s="111"/>
      <c r="BX253" s="111"/>
      <c r="BY253" s="111"/>
      <c r="BZ253" s="111"/>
      <c r="CA253" s="111"/>
      <c r="CB253" s="111"/>
      <c r="CC253" s="111"/>
      <c r="CD253" s="111"/>
      <c r="CE253" s="111"/>
      <c r="CF253" s="111"/>
      <c r="CG253" s="111"/>
      <c r="CH253" s="111"/>
      <c r="CI253" s="111"/>
      <c r="CJ253" s="111"/>
      <c r="CK253" s="111"/>
      <c r="CL253" s="111"/>
      <c r="CM253" s="111"/>
      <c r="CN253" s="111"/>
      <c r="CO253" s="111"/>
      <c r="CP253" s="111"/>
      <c r="CQ253" s="111"/>
      <c r="CR253" s="111"/>
      <c r="CS253" s="111"/>
      <c r="CT253" s="111"/>
      <c r="CU253" s="111"/>
      <c r="CV253" s="111"/>
      <c r="CW253" s="111"/>
      <c r="CX253" s="111"/>
      <c r="CY253" s="111"/>
      <c r="CZ253" s="111"/>
      <c r="DA253" s="111"/>
      <c r="DB253" s="111"/>
      <c r="DC253" s="111"/>
      <c r="DD253" s="111"/>
    </row>
    <row r="254" spans="1:108" ht="32.25" customHeight="1">
      <c r="A254" s="38"/>
      <c r="B254" s="203" t="s">
        <v>412</v>
      </c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203"/>
      <c r="AB254" s="203"/>
      <c r="AC254" s="203"/>
      <c r="AD254" s="203"/>
      <c r="AE254" s="203"/>
      <c r="AF254" s="203"/>
      <c r="AG254" s="203"/>
      <c r="AH254" s="203"/>
      <c r="AI254" s="203"/>
      <c r="AJ254" s="204"/>
      <c r="AK254" s="208"/>
      <c r="AL254" s="203"/>
      <c r="AM254" s="203"/>
      <c r="AN254" s="203"/>
      <c r="AO254" s="203"/>
      <c r="AP254" s="203"/>
      <c r="AQ254" s="203"/>
      <c r="AR254" s="203"/>
      <c r="AS254" s="203"/>
      <c r="AT254" s="203"/>
      <c r="AU254" s="203"/>
      <c r="AV254" s="203"/>
      <c r="AW254" s="203"/>
      <c r="AX254" s="204"/>
      <c r="AY254" s="111"/>
      <c r="AZ254" s="111"/>
      <c r="BA254" s="111"/>
      <c r="BB254" s="111"/>
      <c r="BC254" s="111"/>
      <c r="BD254" s="111"/>
      <c r="BE254" s="111"/>
      <c r="BF254" s="111"/>
      <c r="BG254" s="111"/>
      <c r="BH254" s="111"/>
      <c r="BI254" s="111"/>
      <c r="BJ254" s="111"/>
      <c r="BK254" s="111"/>
      <c r="BL254" s="111"/>
      <c r="BM254" s="111"/>
      <c r="BN254" s="111"/>
      <c r="BO254" s="111"/>
      <c r="BP254" s="111"/>
      <c r="BQ254" s="111"/>
      <c r="BR254" s="111"/>
      <c r="BS254" s="111"/>
      <c r="BT254" s="111"/>
      <c r="BU254" s="111"/>
      <c r="BV254" s="111"/>
      <c r="BW254" s="111"/>
      <c r="BX254" s="111"/>
      <c r="BY254" s="111"/>
      <c r="BZ254" s="111"/>
      <c r="CA254" s="111"/>
      <c r="CB254" s="111"/>
      <c r="CC254" s="111"/>
      <c r="CD254" s="111"/>
      <c r="CE254" s="111"/>
      <c r="CF254" s="111"/>
      <c r="CG254" s="111"/>
      <c r="CH254" s="111"/>
      <c r="CI254" s="111"/>
      <c r="CJ254" s="111"/>
      <c r="CK254" s="111"/>
      <c r="CL254" s="111"/>
      <c r="CM254" s="111"/>
      <c r="CN254" s="111"/>
      <c r="CO254" s="111"/>
      <c r="CP254" s="111"/>
      <c r="CQ254" s="111"/>
      <c r="CR254" s="111"/>
      <c r="CS254" s="111"/>
      <c r="CT254" s="111"/>
      <c r="CU254" s="111"/>
      <c r="CV254" s="111"/>
      <c r="CW254" s="111"/>
      <c r="CX254" s="111"/>
      <c r="CY254" s="111"/>
      <c r="CZ254" s="111"/>
      <c r="DA254" s="111"/>
      <c r="DB254" s="111"/>
      <c r="DC254" s="111"/>
      <c r="DD254" s="111"/>
    </row>
    <row r="255" spans="1:108" ht="49.5" customHeight="1">
      <c r="A255" s="38"/>
      <c r="B255" s="59" t="s">
        <v>413</v>
      </c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37"/>
      <c r="AK255" s="208"/>
      <c r="AL255" s="203"/>
      <c r="AM255" s="203"/>
      <c r="AN255" s="203"/>
      <c r="AO255" s="203"/>
      <c r="AP255" s="203"/>
      <c r="AQ255" s="203"/>
      <c r="AR255" s="203"/>
      <c r="AS255" s="203"/>
      <c r="AT255" s="203"/>
      <c r="AU255" s="203"/>
      <c r="AV255" s="203"/>
      <c r="AW255" s="203"/>
      <c r="AX255" s="204"/>
      <c r="AY255" s="111"/>
      <c r="AZ255" s="111"/>
      <c r="BA255" s="111"/>
      <c r="BB255" s="111"/>
      <c r="BC255" s="111"/>
      <c r="BD255" s="111"/>
      <c r="BE255" s="111"/>
      <c r="BF255" s="111"/>
      <c r="BG255" s="111"/>
      <c r="BH255" s="111"/>
      <c r="BI255" s="111"/>
      <c r="BJ255" s="111"/>
      <c r="BK255" s="111"/>
      <c r="BL255" s="111"/>
      <c r="BM255" s="111"/>
      <c r="BN255" s="111"/>
      <c r="BO255" s="111"/>
      <c r="BP255" s="111"/>
      <c r="BQ255" s="111"/>
      <c r="BR255" s="111"/>
      <c r="BS255" s="111"/>
      <c r="BT255" s="111"/>
      <c r="BU255" s="111"/>
      <c r="BV255" s="111"/>
      <c r="BW255" s="111"/>
      <c r="BX255" s="111"/>
      <c r="BY255" s="209"/>
      <c r="BZ255" s="209"/>
      <c r="CA255" s="209"/>
      <c r="CB255" s="209"/>
      <c r="CC255" s="209"/>
      <c r="CD255" s="209"/>
      <c r="CE255" s="209"/>
      <c r="CF255" s="209"/>
      <c r="CG255" s="209"/>
      <c r="CH255" s="209"/>
      <c r="CI255" s="209"/>
      <c r="CJ255" s="209"/>
      <c r="CK255" s="209"/>
      <c r="CL255" s="209"/>
      <c r="CM255" s="111"/>
      <c r="CN255" s="111"/>
      <c r="CO255" s="111"/>
      <c r="CP255" s="111"/>
      <c r="CQ255" s="111"/>
      <c r="CR255" s="111"/>
      <c r="CS255" s="111"/>
      <c r="CT255" s="111"/>
      <c r="CU255" s="111"/>
      <c r="CV255" s="111"/>
      <c r="CW255" s="111"/>
      <c r="CX255" s="111"/>
      <c r="CY255" s="111"/>
      <c r="CZ255" s="111"/>
      <c r="DA255" s="111"/>
      <c r="DB255" s="111"/>
      <c r="DC255" s="111"/>
      <c r="DD255" s="111"/>
    </row>
    <row r="256" spans="1:108" ht="15.75">
      <c r="A256" s="112" t="s">
        <v>414</v>
      </c>
      <c r="B256" s="205"/>
      <c r="C256" s="205"/>
      <c r="D256" s="205"/>
      <c r="E256" s="205"/>
      <c r="F256" s="205"/>
      <c r="G256" s="205"/>
      <c r="H256" s="205"/>
      <c r="I256" s="205"/>
      <c r="J256" s="205"/>
      <c r="K256" s="205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05"/>
      <c r="BO256" s="205"/>
      <c r="BP256" s="205"/>
      <c r="BQ256" s="205"/>
      <c r="BR256" s="205"/>
      <c r="BS256" s="205"/>
      <c r="BT256" s="205"/>
      <c r="BU256" s="205"/>
      <c r="BV256" s="205"/>
      <c r="BW256" s="205"/>
      <c r="BX256" s="205"/>
      <c r="BY256" s="205"/>
      <c r="BZ256" s="205"/>
      <c r="CA256" s="205"/>
      <c r="CB256" s="205"/>
      <c r="CC256" s="205"/>
      <c r="CD256" s="205"/>
      <c r="CE256" s="205"/>
      <c r="CF256" s="205"/>
      <c r="CG256" s="205"/>
      <c r="CH256" s="205"/>
      <c r="CI256" s="205"/>
      <c r="CJ256" s="205"/>
      <c r="CK256" s="205"/>
      <c r="CL256" s="205"/>
      <c r="CM256" s="205"/>
      <c r="CN256" s="205"/>
      <c r="CO256" s="205"/>
      <c r="CP256" s="205"/>
      <c r="CQ256" s="205"/>
      <c r="CR256" s="205"/>
      <c r="CS256" s="205"/>
      <c r="CT256" s="205"/>
      <c r="CU256" s="205"/>
      <c r="CV256" s="205"/>
      <c r="CW256" s="205"/>
      <c r="CX256" s="205"/>
      <c r="CY256" s="205"/>
      <c r="CZ256" s="205"/>
      <c r="DA256" s="205"/>
      <c r="DB256" s="205"/>
      <c r="DC256" s="205"/>
      <c r="DD256" s="206"/>
    </row>
    <row r="257" spans="1:108" ht="15" customHeight="1">
      <c r="A257" s="38"/>
      <c r="B257" s="203" t="s">
        <v>415</v>
      </c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3"/>
      <c r="AE257" s="203"/>
      <c r="AF257" s="203"/>
      <c r="AG257" s="203"/>
      <c r="AH257" s="203"/>
      <c r="AI257" s="203"/>
      <c r="AJ257" s="204"/>
      <c r="AK257" s="208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203"/>
      <c r="AW257" s="203"/>
      <c r="AX257" s="204"/>
      <c r="AY257" s="111"/>
      <c r="AZ257" s="111"/>
      <c r="BA257" s="111"/>
      <c r="BB257" s="111"/>
      <c r="BC257" s="111"/>
      <c r="BD257" s="111"/>
      <c r="BE257" s="111"/>
      <c r="BF257" s="111"/>
      <c r="BG257" s="111"/>
      <c r="BH257" s="111"/>
      <c r="BI257" s="111"/>
      <c r="BJ257" s="111"/>
      <c r="BK257" s="111"/>
      <c r="BL257" s="111"/>
      <c r="BM257" s="111"/>
      <c r="BN257" s="111"/>
      <c r="BO257" s="111"/>
      <c r="BP257" s="111"/>
      <c r="BQ257" s="111"/>
      <c r="BR257" s="111"/>
      <c r="BS257" s="111"/>
      <c r="BT257" s="111"/>
      <c r="BU257" s="111"/>
      <c r="BV257" s="111"/>
      <c r="BW257" s="111"/>
      <c r="BX257" s="111"/>
      <c r="BY257" s="111"/>
      <c r="BZ257" s="111"/>
      <c r="CA257" s="111"/>
      <c r="CB257" s="111"/>
      <c r="CC257" s="111"/>
      <c r="CD257" s="111"/>
      <c r="CE257" s="111"/>
      <c r="CF257" s="111"/>
      <c r="CG257" s="111"/>
      <c r="CH257" s="111"/>
      <c r="CI257" s="111"/>
      <c r="CJ257" s="111"/>
      <c r="CK257" s="111"/>
      <c r="CL257" s="111"/>
      <c r="CM257" s="111"/>
      <c r="CN257" s="111"/>
      <c r="CO257" s="111"/>
      <c r="CP257" s="111"/>
      <c r="CQ257" s="111"/>
      <c r="CR257" s="111"/>
      <c r="CS257" s="111"/>
      <c r="CT257" s="111"/>
      <c r="CU257" s="111"/>
      <c r="CV257" s="111"/>
      <c r="CW257" s="111"/>
      <c r="CX257" s="111"/>
      <c r="CY257" s="111"/>
      <c r="CZ257" s="111"/>
      <c r="DA257" s="111"/>
      <c r="DB257" s="111"/>
      <c r="DC257" s="111"/>
      <c r="DD257" s="111"/>
    </row>
    <row r="258" spans="1:108" ht="46.5" customHeight="1">
      <c r="A258" s="38"/>
      <c r="B258" s="203" t="s">
        <v>416</v>
      </c>
      <c r="C258" s="203"/>
      <c r="D258" s="203"/>
      <c r="E258" s="203"/>
      <c r="F258" s="203"/>
      <c r="G258" s="203"/>
      <c r="H258" s="203"/>
      <c r="I258" s="203"/>
      <c r="J258" s="203"/>
      <c r="K258" s="203"/>
      <c r="L258" s="203"/>
      <c r="M258" s="203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/>
      <c r="AF258" s="203"/>
      <c r="AG258" s="203"/>
      <c r="AH258" s="203"/>
      <c r="AI258" s="203"/>
      <c r="AJ258" s="204"/>
      <c r="AK258" s="208"/>
      <c r="AL258" s="203"/>
      <c r="AM258" s="203"/>
      <c r="AN258" s="203"/>
      <c r="AO258" s="203"/>
      <c r="AP258" s="203"/>
      <c r="AQ258" s="203"/>
      <c r="AR258" s="203"/>
      <c r="AS258" s="203"/>
      <c r="AT258" s="203"/>
      <c r="AU258" s="203"/>
      <c r="AV258" s="203"/>
      <c r="AW258" s="203"/>
      <c r="AX258" s="204"/>
      <c r="AY258" s="111"/>
      <c r="AZ258" s="111"/>
      <c r="BA258" s="111"/>
      <c r="BB258" s="111"/>
      <c r="BC258" s="111"/>
      <c r="BD258" s="111"/>
      <c r="BE258" s="111"/>
      <c r="BF258" s="111"/>
      <c r="BG258" s="111"/>
      <c r="BH258" s="111"/>
      <c r="BI258" s="111"/>
      <c r="BJ258" s="111"/>
      <c r="BK258" s="111"/>
      <c r="BL258" s="111"/>
      <c r="BM258" s="111"/>
      <c r="BN258" s="111"/>
      <c r="BO258" s="111"/>
      <c r="BP258" s="111"/>
      <c r="BQ258" s="111"/>
      <c r="BR258" s="111"/>
      <c r="BS258" s="111"/>
      <c r="BT258" s="111"/>
      <c r="BU258" s="111"/>
      <c r="BV258" s="111"/>
      <c r="BW258" s="111"/>
      <c r="BX258" s="111"/>
      <c r="BY258" s="111"/>
      <c r="BZ258" s="111"/>
      <c r="CA258" s="111"/>
      <c r="CB258" s="111"/>
      <c r="CC258" s="111"/>
      <c r="CD258" s="111"/>
      <c r="CE258" s="111"/>
      <c r="CF258" s="111"/>
      <c r="CG258" s="111"/>
      <c r="CH258" s="111"/>
      <c r="CI258" s="111"/>
      <c r="CJ258" s="111"/>
      <c r="CK258" s="111"/>
      <c r="CL258" s="111"/>
      <c r="CM258" s="111"/>
      <c r="CN258" s="111"/>
      <c r="CO258" s="111"/>
      <c r="CP258" s="111"/>
      <c r="CQ258" s="111"/>
      <c r="CR258" s="111"/>
      <c r="CS258" s="111"/>
      <c r="CT258" s="111"/>
      <c r="CU258" s="111"/>
      <c r="CV258" s="111"/>
      <c r="CW258" s="111"/>
      <c r="CX258" s="111"/>
      <c r="CY258" s="111"/>
      <c r="CZ258" s="111"/>
      <c r="DA258" s="111"/>
      <c r="DB258" s="111"/>
      <c r="DC258" s="111"/>
      <c r="DD258" s="111"/>
    </row>
    <row r="259" spans="1:108" ht="47.25" customHeight="1">
      <c r="A259" s="38"/>
      <c r="B259" s="203" t="s">
        <v>417</v>
      </c>
      <c r="C259" s="203"/>
      <c r="D259" s="203"/>
      <c r="E259" s="203"/>
      <c r="F259" s="203"/>
      <c r="G259" s="203"/>
      <c r="H259" s="203"/>
      <c r="I259" s="203"/>
      <c r="J259" s="203"/>
      <c r="K259" s="203"/>
      <c r="L259" s="203"/>
      <c r="M259" s="203"/>
      <c r="N259" s="203"/>
      <c r="O259" s="203"/>
      <c r="P259" s="203"/>
      <c r="Q259" s="203"/>
      <c r="R259" s="203"/>
      <c r="S259" s="203"/>
      <c r="T259" s="203"/>
      <c r="U259" s="203"/>
      <c r="V259" s="203"/>
      <c r="W259" s="203"/>
      <c r="X259" s="203"/>
      <c r="Y259" s="203"/>
      <c r="Z259" s="203"/>
      <c r="AA259" s="203"/>
      <c r="AB259" s="203"/>
      <c r="AC259" s="203"/>
      <c r="AD259" s="203"/>
      <c r="AE259" s="203"/>
      <c r="AF259" s="203"/>
      <c r="AG259" s="203"/>
      <c r="AH259" s="203"/>
      <c r="AI259" s="203"/>
      <c r="AJ259" s="204"/>
      <c r="AK259" s="208"/>
      <c r="AL259" s="203"/>
      <c r="AM259" s="203"/>
      <c r="AN259" s="203"/>
      <c r="AO259" s="203"/>
      <c r="AP259" s="203"/>
      <c r="AQ259" s="203"/>
      <c r="AR259" s="203"/>
      <c r="AS259" s="203"/>
      <c r="AT259" s="203"/>
      <c r="AU259" s="203"/>
      <c r="AV259" s="203"/>
      <c r="AW259" s="203"/>
      <c r="AX259" s="204"/>
      <c r="AY259" s="111"/>
      <c r="AZ259" s="111"/>
      <c r="BA259" s="111"/>
      <c r="BB259" s="111"/>
      <c r="BC259" s="111"/>
      <c r="BD259" s="111"/>
      <c r="BE259" s="111"/>
      <c r="BF259" s="111"/>
      <c r="BG259" s="111"/>
      <c r="BH259" s="111"/>
      <c r="BI259" s="111"/>
      <c r="BJ259" s="111"/>
      <c r="BK259" s="111"/>
      <c r="BL259" s="111"/>
      <c r="BM259" s="111"/>
      <c r="BN259" s="111"/>
      <c r="BO259" s="111"/>
      <c r="BP259" s="111"/>
      <c r="BQ259" s="111"/>
      <c r="BR259" s="111"/>
      <c r="BS259" s="111"/>
      <c r="BT259" s="111"/>
      <c r="BU259" s="111"/>
      <c r="BV259" s="111"/>
      <c r="BW259" s="111"/>
      <c r="BX259" s="111"/>
      <c r="BY259" s="111"/>
      <c r="BZ259" s="111"/>
      <c r="CA259" s="111"/>
      <c r="CB259" s="111"/>
      <c r="CC259" s="111"/>
      <c r="CD259" s="111"/>
      <c r="CE259" s="111"/>
      <c r="CF259" s="111"/>
      <c r="CG259" s="111"/>
      <c r="CH259" s="111"/>
      <c r="CI259" s="111"/>
      <c r="CJ259" s="111"/>
      <c r="CK259" s="111"/>
      <c r="CL259" s="111"/>
      <c r="CM259" s="111"/>
      <c r="CN259" s="111"/>
      <c r="CO259" s="111"/>
      <c r="CP259" s="111"/>
      <c r="CQ259" s="111"/>
      <c r="CR259" s="111"/>
      <c r="CS259" s="111"/>
      <c r="CT259" s="111"/>
      <c r="CU259" s="111"/>
      <c r="CV259" s="111"/>
      <c r="CW259" s="111"/>
      <c r="CX259" s="111"/>
      <c r="CY259" s="111"/>
      <c r="CZ259" s="111"/>
      <c r="DA259" s="111"/>
      <c r="DB259" s="111"/>
      <c r="DC259" s="111"/>
      <c r="DD259" s="111"/>
    </row>
    <row r="260" spans="1:108" ht="46.5" customHeight="1">
      <c r="A260" s="38"/>
      <c r="B260" s="203" t="s">
        <v>418</v>
      </c>
      <c r="C260" s="203"/>
      <c r="D260" s="203"/>
      <c r="E260" s="203"/>
      <c r="F260" s="203"/>
      <c r="G260" s="203"/>
      <c r="H260" s="203"/>
      <c r="I260" s="203"/>
      <c r="J260" s="203"/>
      <c r="K260" s="203"/>
      <c r="L260" s="203"/>
      <c r="M260" s="203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4"/>
      <c r="AK260" s="208"/>
      <c r="AL260" s="203"/>
      <c r="AM260" s="203"/>
      <c r="AN260" s="203"/>
      <c r="AO260" s="203"/>
      <c r="AP260" s="203"/>
      <c r="AQ260" s="203"/>
      <c r="AR260" s="203"/>
      <c r="AS260" s="203"/>
      <c r="AT260" s="203"/>
      <c r="AU260" s="203"/>
      <c r="AV260" s="203"/>
      <c r="AW260" s="203"/>
      <c r="AX260" s="204"/>
      <c r="AY260" s="111"/>
      <c r="AZ260" s="111"/>
      <c r="BA260" s="111"/>
      <c r="BB260" s="111"/>
      <c r="BC260" s="111"/>
      <c r="BD260" s="111"/>
      <c r="BE260" s="111"/>
      <c r="BF260" s="111"/>
      <c r="BG260" s="111"/>
      <c r="BH260" s="111"/>
      <c r="BI260" s="111"/>
      <c r="BJ260" s="111"/>
      <c r="BK260" s="111"/>
      <c r="BL260" s="111"/>
      <c r="BM260" s="111"/>
      <c r="BN260" s="111"/>
      <c r="BO260" s="111"/>
      <c r="BP260" s="111"/>
      <c r="BQ260" s="111"/>
      <c r="BR260" s="111"/>
      <c r="BS260" s="111"/>
      <c r="BT260" s="111"/>
      <c r="BU260" s="111"/>
      <c r="BV260" s="111"/>
      <c r="BW260" s="111"/>
      <c r="BX260" s="111"/>
      <c r="BY260" s="111"/>
      <c r="BZ260" s="111"/>
      <c r="CA260" s="111"/>
      <c r="CB260" s="111"/>
      <c r="CC260" s="111"/>
      <c r="CD260" s="111"/>
      <c r="CE260" s="111"/>
      <c r="CF260" s="111"/>
      <c r="CG260" s="111"/>
      <c r="CH260" s="111"/>
      <c r="CI260" s="111"/>
      <c r="CJ260" s="111"/>
      <c r="CK260" s="111"/>
      <c r="CL260" s="111"/>
      <c r="CM260" s="111"/>
      <c r="CN260" s="111"/>
      <c r="CO260" s="111"/>
      <c r="CP260" s="111"/>
      <c r="CQ260" s="111"/>
      <c r="CR260" s="111"/>
      <c r="CS260" s="111"/>
      <c r="CT260" s="111"/>
      <c r="CU260" s="111"/>
      <c r="CV260" s="111"/>
      <c r="CW260" s="111"/>
      <c r="CX260" s="111"/>
      <c r="CY260" s="111"/>
      <c r="CZ260" s="111"/>
      <c r="DA260" s="111"/>
      <c r="DB260" s="111"/>
      <c r="DC260" s="111"/>
      <c r="DD260" s="111"/>
    </row>
    <row r="261" spans="1:108" ht="15.75">
      <c r="A261" s="112" t="s">
        <v>419</v>
      </c>
      <c r="B261" s="205"/>
      <c r="C261" s="205"/>
      <c r="D261" s="205"/>
      <c r="E261" s="205"/>
      <c r="F261" s="205"/>
      <c r="G261" s="205"/>
      <c r="H261" s="205"/>
      <c r="I261" s="205"/>
      <c r="J261" s="205"/>
      <c r="K261" s="205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05"/>
      <c r="BO261" s="205"/>
      <c r="BP261" s="205"/>
      <c r="BQ261" s="205"/>
      <c r="BR261" s="205"/>
      <c r="BS261" s="205"/>
      <c r="BT261" s="205"/>
      <c r="BU261" s="205"/>
      <c r="BV261" s="205"/>
      <c r="BW261" s="205"/>
      <c r="BX261" s="205"/>
      <c r="BY261" s="205"/>
      <c r="BZ261" s="205"/>
      <c r="CA261" s="205"/>
      <c r="CB261" s="205"/>
      <c r="CC261" s="205"/>
      <c r="CD261" s="205"/>
      <c r="CE261" s="205"/>
      <c r="CF261" s="205"/>
      <c r="CG261" s="205"/>
      <c r="CH261" s="205"/>
      <c r="CI261" s="205"/>
      <c r="CJ261" s="205"/>
      <c r="CK261" s="205"/>
      <c r="CL261" s="205"/>
      <c r="CM261" s="205"/>
      <c r="CN261" s="205"/>
      <c r="CO261" s="205"/>
      <c r="CP261" s="205"/>
      <c r="CQ261" s="205"/>
      <c r="CR261" s="205"/>
      <c r="CS261" s="205"/>
      <c r="CT261" s="205"/>
      <c r="CU261" s="205"/>
      <c r="CV261" s="205"/>
      <c r="CW261" s="205"/>
      <c r="CX261" s="205"/>
      <c r="CY261" s="205"/>
      <c r="CZ261" s="205"/>
      <c r="DA261" s="205"/>
      <c r="DB261" s="205"/>
      <c r="DC261" s="205"/>
      <c r="DD261" s="206"/>
    </row>
    <row r="262" spans="1:108" ht="15" customHeight="1">
      <c r="A262" s="38"/>
      <c r="B262" s="203" t="s">
        <v>420</v>
      </c>
      <c r="C262" s="203"/>
      <c r="D262" s="203"/>
      <c r="E262" s="203"/>
      <c r="F262" s="203"/>
      <c r="G262" s="203"/>
      <c r="H262" s="203"/>
      <c r="I262" s="203"/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203"/>
      <c r="AB262" s="203"/>
      <c r="AC262" s="203"/>
      <c r="AD262" s="203"/>
      <c r="AE262" s="203"/>
      <c r="AF262" s="203"/>
      <c r="AG262" s="203"/>
      <c r="AH262" s="203"/>
      <c r="AI262" s="203"/>
      <c r="AJ262" s="204"/>
      <c r="AK262" s="208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4"/>
      <c r="AY262" s="111"/>
      <c r="AZ262" s="111"/>
      <c r="BA262" s="111"/>
      <c r="BB262" s="111"/>
      <c r="BC262" s="111"/>
      <c r="BD262" s="111"/>
      <c r="BE262" s="111"/>
      <c r="BF262" s="111"/>
      <c r="BG262" s="111"/>
      <c r="BH262" s="111"/>
      <c r="BI262" s="111"/>
      <c r="BJ262" s="111"/>
      <c r="BK262" s="111"/>
      <c r="BL262" s="111"/>
      <c r="BM262" s="111"/>
      <c r="BN262" s="111"/>
      <c r="BO262" s="111"/>
      <c r="BP262" s="111"/>
      <c r="BQ262" s="111"/>
      <c r="BR262" s="111"/>
      <c r="BS262" s="111"/>
      <c r="BT262" s="111"/>
      <c r="BU262" s="111"/>
      <c r="BV262" s="111"/>
      <c r="BW262" s="111"/>
      <c r="BX262" s="111"/>
      <c r="BY262" s="111"/>
      <c r="BZ262" s="111"/>
      <c r="CA262" s="111"/>
      <c r="CB262" s="111"/>
      <c r="CC262" s="111"/>
      <c r="CD262" s="111"/>
      <c r="CE262" s="111"/>
      <c r="CF262" s="111"/>
      <c r="CG262" s="111"/>
      <c r="CH262" s="111"/>
      <c r="CI262" s="111"/>
      <c r="CJ262" s="111"/>
      <c r="CK262" s="111"/>
      <c r="CL262" s="111"/>
      <c r="CM262" s="111"/>
      <c r="CN262" s="111"/>
      <c r="CO262" s="111"/>
      <c r="CP262" s="111"/>
      <c r="CQ262" s="111"/>
      <c r="CR262" s="111"/>
      <c r="CS262" s="111"/>
      <c r="CT262" s="111"/>
      <c r="CU262" s="111"/>
      <c r="CV262" s="111"/>
      <c r="CW262" s="111"/>
      <c r="CX262" s="111"/>
      <c r="CY262" s="111"/>
      <c r="CZ262" s="111"/>
      <c r="DA262" s="111"/>
      <c r="DB262" s="111"/>
      <c r="DC262" s="111"/>
      <c r="DD262" s="111"/>
    </row>
    <row r="263" spans="1:108" ht="15" customHeight="1">
      <c r="A263" s="38"/>
      <c r="B263" s="203" t="s">
        <v>421</v>
      </c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03"/>
      <c r="AE263" s="203"/>
      <c r="AF263" s="203"/>
      <c r="AG263" s="203"/>
      <c r="AH263" s="203"/>
      <c r="AI263" s="203"/>
      <c r="AJ263" s="204"/>
      <c r="AK263" s="208"/>
      <c r="AL263" s="203"/>
      <c r="AM263" s="203"/>
      <c r="AN263" s="203"/>
      <c r="AO263" s="203"/>
      <c r="AP263" s="203"/>
      <c r="AQ263" s="203"/>
      <c r="AR263" s="203"/>
      <c r="AS263" s="203"/>
      <c r="AT263" s="203"/>
      <c r="AU263" s="203"/>
      <c r="AV263" s="203"/>
      <c r="AW263" s="203"/>
      <c r="AX263" s="204"/>
      <c r="AY263" s="111"/>
      <c r="AZ263" s="111"/>
      <c r="BA263" s="111"/>
      <c r="BB263" s="111"/>
      <c r="BC263" s="111"/>
      <c r="BD263" s="111"/>
      <c r="BE263" s="111"/>
      <c r="BF263" s="111"/>
      <c r="BG263" s="111"/>
      <c r="BH263" s="111"/>
      <c r="BI263" s="111"/>
      <c r="BJ263" s="111"/>
      <c r="BK263" s="111"/>
      <c r="BL263" s="111"/>
      <c r="BM263" s="111"/>
      <c r="BN263" s="111"/>
      <c r="BO263" s="111"/>
      <c r="BP263" s="111"/>
      <c r="BQ263" s="111"/>
      <c r="BR263" s="111"/>
      <c r="BS263" s="111"/>
      <c r="BT263" s="111"/>
      <c r="BU263" s="111"/>
      <c r="BV263" s="111"/>
      <c r="BW263" s="111"/>
      <c r="BX263" s="111"/>
      <c r="BY263" s="111"/>
      <c r="BZ263" s="111"/>
      <c r="CA263" s="111"/>
      <c r="CB263" s="111"/>
      <c r="CC263" s="111"/>
      <c r="CD263" s="111"/>
      <c r="CE263" s="111"/>
      <c r="CF263" s="111"/>
      <c r="CG263" s="111"/>
      <c r="CH263" s="111"/>
      <c r="CI263" s="111"/>
      <c r="CJ263" s="111"/>
      <c r="CK263" s="111"/>
      <c r="CL263" s="111"/>
      <c r="CM263" s="111"/>
      <c r="CN263" s="111"/>
      <c r="CO263" s="111"/>
      <c r="CP263" s="111"/>
      <c r="CQ263" s="111"/>
      <c r="CR263" s="111"/>
      <c r="CS263" s="111"/>
      <c r="CT263" s="111"/>
      <c r="CU263" s="111"/>
      <c r="CV263" s="111"/>
      <c r="CW263" s="111"/>
      <c r="CX263" s="111"/>
      <c r="CY263" s="111"/>
      <c r="CZ263" s="111"/>
      <c r="DA263" s="111"/>
      <c r="DB263" s="111"/>
      <c r="DC263" s="111"/>
      <c r="DD263" s="111"/>
    </row>
    <row r="264" spans="1:108" ht="15.75">
      <c r="A264" s="112" t="s">
        <v>422</v>
      </c>
      <c r="B264" s="205"/>
      <c r="C264" s="205"/>
      <c r="D264" s="205"/>
      <c r="E264" s="205"/>
      <c r="F264" s="205"/>
      <c r="G264" s="205"/>
      <c r="H264" s="205"/>
      <c r="I264" s="205"/>
      <c r="J264" s="205"/>
      <c r="K264" s="205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05"/>
      <c r="BO264" s="205"/>
      <c r="BP264" s="205"/>
      <c r="BQ264" s="205"/>
      <c r="BR264" s="205"/>
      <c r="BS264" s="205"/>
      <c r="BT264" s="205"/>
      <c r="BU264" s="205"/>
      <c r="BV264" s="205"/>
      <c r="BW264" s="205"/>
      <c r="BX264" s="205"/>
      <c r="BY264" s="205"/>
      <c r="BZ264" s="205"/>
      <c r="CA264" s="205"/>
      <c r="CB264" s="205"/>
      <c r="CC264" s="205"/>
      <c r="CD264" s="205"/>
      <c r="CE264" s="205"/>
      <c r="CF264" s="205"/>
      <c r="CG264" s="205"/>
      <c r="CH264" s="205"/>
      <c r="CI264" s="205"/>
      <c r="CJ264" s="205"/>
      <c r="CK264" s="205"/>
      <c r="CL264" s="205"/>
      <c r="CM264" s="205"/>
      <c r="CN264" s="205"/>
      <c r="CO264" s="205"/>
      <c r="CP264" s="205"/>
      <c r="CQ264" s="205"/>
      <c r="CR264" s="205"/>
      <c r="CS264" s="205"/>
      <c r="CT264" s="205"/>
      <c r="CU264" s="205"/>
      <c r="CV264" s="205"/>
      <c r="CW264" s="205"/>
      <c r="CX264" s="205"/>
      <c r="CY264" s="205"/>
      <c r="CZ264" s="205"/>
      <c r="DA264" s="205"/>
      <c r="DB264" s="205"/>
      <c r="DC264" s="205"/>
      <c r="DD264" s="206"/>
    </row>
    <row r="265" spans="1:108" ht="15" customHeight="1">
      <c r="A265" s="38"/>
      <c r="B265" s="203" t="s">
        <v>423</v>
      </c>
      <c r="C265" s="203"/>
      <c r="D265" s="203"/>
      <c r="E265" s="203"/>
      <c r="F265" s="203"/>
      <c r="G265" s="203"/>
      <c r="H265" s="203"/>
      <c r="I265" s="203"/>
      <c r="J265" s="203"/>
      <c r="K265" s="203"/>
      <c r="L265" s="203"/>
      <c r="M265" s="203"/>
      <c r="N265" s="203"/>
      <c r="O265" s="203"/>
      <c r="P265" s="203"/>
      <c r="Q265" s="203"/>
      <c r="R265" s="203"/>
      <c r="S265" s="203"/>
      <c r="T265" s="203"/>
      <c r="U265" s="203"/>
      <c r="V265" s="203"/>
      <c r="W265" s="203"/>
      <c r="X265" s="203"/>
      <c r="Y265" s="203"/>
      <c r="Z265" s="203"/>
      <c r="AA265" s="203"/>
      <c r="AB265" s="203"/>
      <c r="AC265" s="203"/>
      <c r="AD265" s="203"/>
      <c r="AE265" s="203"/>
      <c r="AF265" s="203"/>
      <c r="AG265" s="203"/>
      <c r="AH265" s="203"/>
      <c r="AI265" s="203"/>
      <c r="AJ265" s="204"/>
      <c r="AK265" s="208"/>
      <c r="AL265" s="203"/>
      <c r="AM265" s="203"/>
      <c r="AN265" s="203"/>
      <c r="AO265" s="203"/>
      <c r="AP265" s="203"/>
      <c r="AQ265" s="203"/>
      <c r="AR265" s="203"/>
      <c r="AS265" s="203"/>
      <c r="AT265" s="203"/>
      <c r="AU265" s="203"/>
      <c r="AV265" s="203"/>
      <c r="AW265" s="203"/>
      <c r="AX265" s="204"/>
      <c r="AY265" s="111"/>
      <c r="AZ265" s="111"/>
      <c r="BA265" s="111"/>
      <c r="BB265" s="111"/>
      <c r="BC265" s="111"/>
      <c r="BD265" s="111"/>
      <c r="BE265" s="111"/>
      <c r="BF265" s="111"/>
      <c r="BG265" s="111"/>
      <c r="BH265" s="111"/>
      <c r="BI265" s="111"/>
      <c r="BJ265" s="111"/>
      <c r="BK265" s="111"/>
      <c r="BL265" s="111"/>
      <c r="BM265" s="111"/>
      <c r="BN265" s="111"/>
      <c r="BO265" s="111"/>
      <c r="BP265" s="111"/>
      <c r="BQ265" s="111"/>
      <c r="BR265" s="111"/>
      <c r="BS265" s="111"/>
      <c r="BT265" s="111"/>
      <c r="BU265" s="111"/>
      <c r="BV265" s="111"/>
      <c r="BW265" s="111"/>
      <c r="BX265" s="111"/>
      <c r="BY265" s="111"/>
      <c r="BZ265" s="111"/>
      <c r="CA265" s="111"/>
      <c r="CB265" s="111"/>
      <c r="CC265" s="111"/>
      <c r="CD265" s="111"/>
      <c r="CE265" s="111"/>
      <c r="CF265" s="111"/>
      <c r="CG265" s="111"/>
      <c r="CH265" s="111"/>
      <c r="CI265" s="111"/>
      <c r="CJ265" s="111"/>
      <c r="CK265" s="111"/>
      <c r="CL265" s="111"/>
      <c r="CM265" s="111"/>
      <c r="CN265" s="111"/>
      <c r="CO265" s="111"/>
      <c r="CP265" s="111"/>
      <c r="CQ265" s="111"/>
      <c r="CR265" s="111"/>
      <c r="CS265" s="111"/>
      <c r="CT265" s="111"/>
      <c r="CU265" s="111"/>
      <c r="CV265" s="111"/>
      <c r="CW265" s="111"/>
      <c r="CX265" s="111"/>
      <c r="CY265" s="111"/>
      <c r="CZ265" s="111"/>
      <c r="DA265" s="111"/>
      <c r="DB265" s="111"/>
      <c r="DC265" s="111"/>
      <c r="DD265" s="111"/>
    </row>
    <row r="266" spans="1:108" ht="15.75">
      <c r="A266" s="38"/>
      <c r="B266" s="203" t="s">
        <v>424</v>
      </c>
      <c r="C266" s="203"/>
      <c r="D266" s="203"/>
      <c r="E266" s="203"/>
      <c r="F266" s="203"/>
      <c r="G266" s="203"/>
      <c r="H266" s="203"/>
      <c r="I266" s="203"/>
      <c r="J266" s="203"/>
      <c r="K266" s="203"/>
      <c r="L266" s="203"/>
      <c r="M266" s="203"/>
      <c r="N266" s="203"/>
      <c r="O266" s="203"/>
      <c r="P266" s="203"/>
      <c r="Q266" s="203"/>
      <c r="R266" s="203"/>
      <c r="S266" s="203"/>
      <c r="T266" s="203"/>
      <c r="U266" s="203"/>
      <c r="V266" s="203"/>
      <c r="W266" s="203"/>
      <c r="X266" s="203"/>
      <c r="Y266" s="203"/>
      <c r="Z266" s="203"/>
      <c r="AA266" s="203"/>
      <c r="AB266" s="203"/>
      <c r="AC266" s="203"/>
      <c r="AD266" s="203"/>
      <c r="AE266" s="203"/>
      <c r="AF266" s="203"/>
      <c r="AG266" s="203"/>
      <c r="AH266" s="203"/>
      <c r="AI266" s="203"/>
      <c r="AJ266" s="204"/>
      <c r="AK266" s="208"/>
      <c r="AL266" s="203"/>
      <c r="AM266" s="203"/>
      <c r="AN266" s="203"/>
      <c r="AO266" s="203"/>
      <c r="AP266" s="203"/>
      <c r="AQ266" s="203"/>
      <c r="AR266" s="203"/>
      <c r="AS266" s="203"/>
      <c r="AT266" s="203"/>
      <c r="AU266" s="203"/>
      <c r="AV266" s="203"/>
      <c r="AW266" s="203"/>
      <c r="AX266" s="204"/>
      <c r="AY266" s="111"/>
      <c r="AZ266" s="111"/>
      <c r="BA266" s="111"/>
      <c r="BB266" s="111"/>
      <c r="BC266" s="111"/>
      <c r="BD266" s="111"/>
      <c r="BE266" s="111"/>
      <c r="BF266" s="111"/>
      <c r="BG266" s="111"/>
      <c r="BH266" s="111"/>
      <c r="BI266" s="111"/>
      <c r="BJ266" s="111"/>
      <c r="BK266" s="111"/>
      <c r="BL266" s="111"/>
      <c r="BM266" s="111"/>
      <c r="BN266" s="111"/>
      <c r="BO266" s="111"/>
      <c r="BP266" s="111"/>
      <c r="BQ266" s="111"/>
      <c r="BR266" s="111"/>
      <c r="BS266" s="111"/>
      <c r="BT266" s="111"/>
      <c r="BU266" s="111"/>
      <c r="BV266" s="111"/>
      <c r="BW266" s="111"/>
      <c r="BX266" s="111"/>
      <c r="BY266" s="111"/>
      <c r="BZ266" s="111"/>
      <c r="CA266" s="111"/>
      <c r="CB266" s="111"/>
      <c r="CC266" s="111"/>
      <c r="CD266" s="111"/>
      <c r="CE266" s="111"/>
      <c r="CF266" s="111"/>
      <c r="CG266" s="111"/>
      <c r="CH266" s="111"/>
      <c r="CI266" s="111"/>
      <c r="CJ266" s="111"/>
      <c r="CK266" s="111"/>
      <c r="CL266" s="111"/>
      <c r="CM266" s="111"/>
      <c r="CN266" s="111"/>
      <c r="CO266" s="111"/>
      <c r="CP266" s="111"/>
      <c r="CQ266" s="111"/>
      <c r="CR266" s="111"/>
      <c r="CS266" s="111"/>
      <c r="CT266" s="111"/>
      <c r="CU266" s="111"/>
      <c r="CV266" s="111"/>
      <c r="CW266" s="111"/>
      <c r="CX266" s="111"/>
      <c r="CY266" s="111"/>
      <c r="CZ266" s="111"/>
      <c r="DA266" s="111"/>
      <c r="DB266" s="111"/>
      <c r="DC266" s="111"/>
      <c r="DD266" s="111"/>
    </row>
    <row r="267" spans="1:108" ht="15" customHeight="1">
      <c r="A267" s="38"/>
      <c r="B267" s="203" t="s">
        <v>425</v>
      </c>
      <c r="C267" s="203"/>
      <c r="D267" s="203"/>
      <c r="E267" s="203"/>
      <c r="F267" s="203"/>
      <c r="G267" s="203"/>
      <c r="H267" s="203"/>
      <c r="I267" s="203"/>
      <c r="J267" s="203"/>
      <c r="K267" s="203"/>
      <c r="L267" s="203"/>
      <c r="M267" s="203"/>
      <c r="N267" s="203"/>
      <c r="O267" s="203"/>
      <c r="P267" s="203"/>
      <c r="Q267" s="203"/>
      <c r="R267" s="203"/>
      <c r="S267" s="203"/>
      <c r="T267" s="203"/>
      <c r="U267" s="203"/>
      <c r="V267" s="203"/>
      <c r="W267" s="203"/>
      <c r="X267" s="203"/>
      <c r="Y267" s="203"/>
      <c r="Z267" s="203"/>
      <c r="AA267" s="203"/>
      <c r="AB267" s="203"/>
      <c r="AC267" s="203"/>
      <c r="AD267" s="203"/>
      <c r="AE267" s="203"/>
      <c r="AF267" s="203"/>
      <c r="AG267" s="203"/>
      <c r="AH267" s="203"/>
      <c r="AI267" s="203"/>
      <c r="AJ267" s="204"/>
      <c r="AK267" s="208"/>
      <c r="AL267" s="203"/>
      <c r="AM267" s="203"/>
      <c r="AN267" s="203"/>
      <c r="AO267" s="203"/>
      <c r="AP267" s="203"/>
      <c r="AQ267" s="203"/>
      <c r="AR267" s="203"/>
      <c r="AS267" s="203"/>
      <c r="AT267" s="203"/>
      <c r="AU267" s="203"/>
      <c r="AV267" s="203"/>
      <c r="AW267" s="203"/>
      <c r="AX267" s="204"/>
      <c r="AY267" s="111"/>
      <c r="AZ267" s="111"/>
      <c r="BA267" s="111"/>
      <c r="BB267" s="111"/>
      <c r="BC267" s="111"/>
      <c r="BD267" s="111"/>
      <c r="BE267" s="111"/>
      <c r="BF267" s="111"/>
      <c r="BG267" s="111"/>
      <c r="BH267" s="111"/>
      <c r="BI267" s="111"/>
      <c r="BJ267" s="111"/>
      <c r="BK267" s="111"/>
      <c r="BL267" s="111"/>
      <c r="BM267" s="111"/>
      <c r="BN267" s="111"/>
      <c r="BO267" s="111"/>
      <c r="BP267" s="111"/>
      <c r="BQ267" s="111"/>
      <c r="BR267" s="111"/>
      <c r="BS267" s="111"/>
      <c r="BT267" s="111"/>
      <c r="BU267" s="111"/>
      <c r="BV267" s="111"/>
      <c r="BW267" s="111"/>
      <c r="BX267" s="111"/>
      <c r="BY267" s="111"/>
      <c r="BZ267" s="111"/>
      <c r="CA267" s="111"/>
      <c r="CB267" s="111"/>
      <c r="CC267" s="111"/>
      <c r="CD267" s="111"/>
      <c r="CE267" s="111"/>
      <c r="CF267" s="111"/>
      <c r="CG267" s="111"/>
      <c r="CH267" s="111"/>
      <c r="CI267" s="111"/>
      <c r="CJ267" s="111"/>
      <c r="CK267" s="111"/>
      <c r="CL267" s="111"/>
      <c r="CM267" s="111"/>
      <c r="CN267" s="111"/>
      <c r="CO267" s="111"/>
      <c r="CP267" s="111"/>
      <c r="CQ267" s="111"/>
      <c r="CR267" s="111"/>
      <c r="CS267" s="111"/>
      <c r="CT267" s="111"/>
      <c r="CU267" s="111"/>
      <c r="CV267" s="111"/>
      <c r="CW267" s="111"/>
      <c r="CX267" s="111"/>
      <c r="CY267" s="111"/>
      <c r="CZ267" s="111"/>
      <c r="DA267" s="111"/>
      <c r="DB267" s="111"/>
      <c r="DC267" s="111"/>
      <c r="DD267" s="111"/>
    </row>
    <row r="268" spans="1:108" ht="15.75">
      <c r="A268" s="112" t="s">
        <v>426</v>
      </c>
      <c r="B268" s="205"/>
      <c r="C268" s="205"/>
      <c r="D268" s="205"/>
      <c r="E268" s="205"/>
      <c r="F268" s="205"/>
      <c r="G268" s="205"/>
      <c r="H268" s="205"/>
      <c r="I268" s="205"/>
      <c r="J268" s="205"/>
      <c r="K268" s="205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05"/>
      <c r="BO268" s="205"/>
      <c r="BP268" s="205"/>
      <c r="BQ268" s="205"/>
      <c r="BR268" s="205"/>
      <c r="BS268" s="205"/>
      <c r="BT268" s="205"/>
      <c r="BU268" s="205"/>
      <c r="BV268" s="205"/>
      <c r="BW268" s="205"/>
      <c r="BX268" s="205"/>
      <c r="BY268" s="205"/>
      <c r="BZ268" s="205"/>
      <c r="CA268" s="205"/>
      <c r="CB268" s="205"/>
      <c r="CC268" s="205"/>
      <c r="CD268" s="205"/>
      <c r="CE268" s="205"/>
      <c r="CF268" s="205"/>
      <c r="CG268" s="205"/>
      <c r="CH268" s="205"/>
      <c r="CI268" s="205"/>
      <c r="CJ268" s="205"/>
      <c r="CK268" s="205"/>
      <c r="CL268" s="205"/>
      <c r="CM268" s="205"/>
      <c r="CN268" s="205"/>
      <c r="CO268" s="205"/>
      <c r="CP268" s="205"/>
      <c r="CQ268" s="205"/>
      <c r="CR268" s="205"/>
      <c r="CS268" s="205"/>
      <c r="CT268" s="205"/>
      <c r="CU268" s="205"/>
      <c r="CV268" s="205"/>
      <c r="CW268" s="205"/>
      <c r="CX268" s="205"/>
      <c r="CY268" s="205"/>
      <c r="CZ268" s="205"/>
      <c r="DA268" s="205"/>
      <c r="DB268" s="205"/>
      <c r="DC268" s="205"/>
      <c r="DD268" s="206"/>
    </row>
    <row r="269" spans="1:108" ht="15" customHeight="1">
      <c r="A269" s="38"/>
      <c r="B269" s="203" t="s">
        <v>427</v>
      </c>
      <c r="C269" s="203"/>
      <c r="D269" s="203"/>
      <c r="E269" s="203"/>
      <c r="F269" s="203"/>
      <c r="G269" s="203"/>
      <c r="H269" s="203"/>
      <c r="I269" s="203"/>
      <c r="J269" s="203"/>
      <c r="K269" s="203"/>
      <c r="L269" s="203"/>
      <c r="M269" s="203"/>
      <c r="N269" s="203"/>
      <c r="O269" s="203"/>
      <c r="P269" s="203"/>
      <c r="Q269" s="203"/>
      <c r="R269" s="203"/>
      <c r="S269" s="203"/>
      <c r="T269" s="203"/>
      <c r="U269" s="203"/>
      <c r="V269" s="203"/>
      <c r="W269" s="203"/>
      <c r="X269" s="203"/>
      <c r="Y269" s="203"/>
      <c r="Z269" s="203"/>
      <c r="AA269" s="203"/>
      <c r="AB269" s="203"/>
      <c r="AC269" s="203"/>
      <c r="AD269" s="203"/>
      <c r="AE269" s="203"/>
      <c r="AF269" s="203"/>
      <c r="AG269" s="203"/>
      <c r="AH269" s="203"/>
      <c r="AI269" s="203"/>
      <c r="AJ269" s="204"/>
      <c r="AK269" s="208"/>
      <c r="AL269" s="203"/>
      <c r="AM269" s="203"/>
      <c r="AN269" s="203"/>
      <c r="AO269" s="203"/>
      <c r="AP269" s="203"/>
      <c r="AQ269" s="203"/>
      <c r="AR269" s="203"/>
      <c r="AS269" s="203"/>
      <c r="AT269" s="203"/>
      <c r="AU269" s="203"/>
      <c r="AV269" s="203"/>
      <c r="AW269" s="203"/>
      <c r="AX269" s="204"/>
      <c r="AY269" s="111"/>
      <c r="AZ269" s="111"/>
      <c r="BA269" s="111"/>
      <c r="BB269" s="111"/>
      <c r="BC269" s="111"/>
      <c r="BD269" s="111"/>
      <c r="BE269" s="111"/>
      <c r="BF269" s="111"/>
      <c r="BG269" s="111"/>
      <c r="BH269" s="111"/>
      <c r="BI269" s="111"/>
      <c r="BJ269" s="111"/>
      <c r="BK269" s="111"/>
      <c r="BL269" s="111"/>
      <c r="BM269" s="111"/>
      <c r="BN269" s="111"/>
      <c r="BO269" s="111"/>
      <c r="BP269" s="111"/>
      <c r="BQ269" s="111"/>
      <c r="BR269" s="111"/>
      <c r="BS269" s="111"/>
      <c r="BT269" s="111"/>
      <c r="BU269" s="111"/>
      <c r="BV269" s="111"/>
      <c r="BW269" s="111"/>
      <c r="BX269" s="111"/>
      <c r="BY269" s="111"/>
      <c r="BZ269" s="111"/>
      <c r="CA269" s="111"/>
      <c r="CB269" s="111"/>
      <c r="CC269" s="111"/>
      <c r="CD269" s="111"/>
      <c r="CE269" s="111"/>
      <c r="CF269" s="111"/>
      <c r="CG269" s="111"/>
      <c r="CH269" s="111"/>
      <c r="CI269" s="111"/>
      <c r="CJ269" s="111"/>
      <c r="CK269" s="111"/>
      <c r="CL269" s="111"/>
      <c r="CM269" s="111"/>
      <c r="CN269" s="111"/>
      <c r="CO269" s="111"/>
      <c r="CP269" s="111"/>
      <c r="CQ269" s="111"/>
      <c r="CR269" s="111"/>
      <c r="CS269" s="111"/>
      <c r="CT269" s="111"/>
      <c r="CU269" s="111"/>
      <c r="CV269" s="111"/>
      <c r="CW269" s="111"/>
      <c r="CX269" s="111"/>
      <c r="CY269" s="111"/>
      <c r="CZ269" s="111"/>
      <c r="DA269" s="111"/>
      <c r="DB269" s="111"/>
      <c r="DC269" s="111"/>
      <c r="DD269" s="111"/>
    </row>
    <row r="270" spans="1:108" ht="32.25" customHeight="1">
      <c r="A270" s="38"/>
      <c r="B270" s="203" t="s">
        <v>428</v>
      </c>
      <c r="C270" s="203"/>
      <c r="D270" s="203"/>
      <c r="E270" s="203"/>
      <c r="F270" s="203"/>
      <c r="G270" s="203"/>
      <c r="H270" s="203"/>
      <c r="I270" s="203"/>
      <c r="J270" s="203"/>
      <c r="K270" s="203"/>
      <c r="L270" s="203"/>
      <c r="M270" s="203"/>
      <c r="N270" s="203"/>
      <c r="O270" s="203"/>
      <c r="P270" s="203"/>
      <c r="Q270" s="203"/>
      <c r="R270" s="203"/>
      <c r="S270" s="203"/>
      <c r="T270" s="203"/>
      <c r="U270" s="203"/>
      <c r="V270" s="203"/>
      <c r="W270" s="203"/>
      <c r="X270" s="203"/>
      <c r="Y270" s="203"/>
      <c r="Z270" s="203"/>
      <c r="AA270" s="203"/>
      <c r="AB270" s="203"/>
      <c r="AC270" s="203"/>
      <c r="AD270" s="203"/>
      <c r="AE270" s="203"/>
      <c r="AF270" s="203"/>
      <c r="AG270" s="203"/>
      <c r="AH270" s="203"/>
      <c r="AI270" s="203"/>
      <c r="AJ270" s="204"/>
      <c r="AK270" s="208"/>
      <c r="AL270" s="203"/>
      <c r="AM270" s="203"/>
      <c r="AN270" s="203"/>
      <c r="AO270" s="203"/>
      <c r="AP270" s="203"/>
      <c r="AQ270" s="203"/>
      <c r="AR270" s="203"/>
      <c r="AS270" s="203"/>
      <c r="AT270" s="203"/>
      <c r="AU270" s="203"/>
      <c r="AV270" s="203"/>
      <c r="AW270" s="203"/>
      <c r="AX270" s="204"/>
      <c r="AY270" s="111"/>
      <c r="AZ270" s="111"/>
      <c r="BA270" s="111"/>
      <c r="BB270" s="111"/>
      <c r="BC270" s="111"/>
      <c r="BD270" s="111"/>
      <c r="BE270" s="111"/>
      <c r="BF270" s="111"/>
      <c r="BG270" s="111"/>
      <c r="BH270" s="111"/>
      <c r="BI270" s="111"/>
      <c r="BJ270" s="111"/>
      <c r="BK270" s="111"/>
      <c r="BL270" s="111"/>
      <c r="BM270" s="111"/>
      <c r="BN270" s="111"/>
      <c r="BO270" s="111"/>
      <c r="BP270" s="111"/>
      <c r="BQ270" s="111"/>
      <c r="BR270" s="111"/>
      <c r="BS270" s="111"/>
      <c r="BT270" s="111"/>
      <c r="BU270" s="111"/>
      <c r="BV270" s="111"/>
      <c r="BW270" s="111"/>
      <c r="BX270" s="111"/>
      <c r="BY270" s="111"/>
      <c r="BZ270" s="111"/>
      <c r="CA270" s="111"/>
      <c r="CB270" s="111"/>
      <c r="CC270" s="111"/>
      <c r="CD270" s="111"/>
      <c r="CE270" s="111"/>
      <c r="CF270" s="111"/>
      <c r="CG270" s="111"/>
      <c r="CH270" s="111"/>
      <c r="CI270" s="111"/>
      <c r="CJ270" s="111"/>
      <c r="CK270" s="111"/>
      <c r="CL270" s="111"/>
      <c r="CM270" s="111"/>
      <c r="CN270" s="111"/>
      <c r="CO270" s="111"/>
      <c r="CP270" s="111"/>
      <c r="CQ270" s="111"/>
      <c r="CR270" s="111"/>
      <c r="CS270" s="111"/>
      <c r="CT270" s="111"/>
      <c r="CU270" s="111"/>
      <c r="CV270" s="111"/>
      <c r="CW270" s="111"/>
      <c r="CX270" s="111"/>
      <c r="CY270" s="111"/>
      <c r="CZ270" s="111"/>
      <c r="DA270" s="111"/>
      <c r="DB270" s="111"/>
      <c r="DC270" s="111"/>
      <c r="DD270" s="111"/>
    </row>
    <row r="271" spans="1:108" ht="15.75">
      <c r="A271" s="112" t="s">
        <v>429</v>
      </c>
      <c r="B271" s="205"/>
      <c r="C271" s="205"/>
      <c r="D271" s="205"/>
      <c r="E271" s="205"/>
      <c r="F271" s="205"/>
      <c r="G271" s="205"/>
      <c r="H271" s="205"/>
      <c r="I271" s="205"/>
      <c r="J271" s="205"/>
      <c r="K271" s="205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05"/>
      <c r="BO271" s="205"/>
      <c r="BP271" s="205"/>
      <c r="BQ271" s="205"/>
      <c r="BR271" s="205"/>
      <c r="BS271" s="205"/>
      <c r="BT271" s="205"/>
      <c r="BU271" s="205"/>
      <c r="BV271" s="205"/>
      <c r="BW271" s="205"/>
      <c r="BX271" s="205"/>
      <c r="BY271" s="205"/>
      <c r="BZ271" s="205"/>
      <c r="CA271" s="205"/>
      <c r="CB271" s="205"/>
      <c r="CC271" s="205"/>
      <c r="CD271" s="205"/>
      <c r="CE271" s="205"/>
      <c r="CF271" s="205"/>
      <c r="CG271" s="205"/>
      <c r="CH271" s="205"/>
      <c r="CI271" s="205"/>
      <c r="CJ271" s="205"/>
      <c r="CK271" s="205"/>
      <c r="CL271" s="205"/>
      <c r="CM271" s="205"/>
      <c r="CN271" s="205"/>
      <c r="CO271" s="205"/>
      <c r="CP271" s="205"/>
      <c r="CQ271" s="205"/>
      <c r="CR271" s="205"/>
      <c r="CS271" s="205"/>
      <c r="CT271" s="205"/>
      <c r="CU271" s="205"/>
      <c r="CV271" s="205"/>
      <c r="CW271" s="205"/>
      <c r="CX271" s="205"/>
      <c r="CY271" s="205"/>
      <c r="CZ271" s="205"/>
      <c r="DA271" s="205"/>
      <c r="DB271" s="205"/>
      <c r="DC271" s="205"/>
      <c r="DD271" s="206"/>
    </row>
    <row r="272" spans="1:108" ht="15" customHeight="1">
      <c r="A272" s="38"/>
      <c r="B272" s="59" t="s">
        <v>430</v>
      </c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37"/>
      <c r="AK272" s="208"/>
      <c r="AL272" s="203"/>
      <c r="AM272" s="203"/>
      <c r="AN272" s="203"/>
      <c r="AO272" s="203"/>
      <c r="AP272" s="203"/>
      <c r="AQ272" s="203"/>
      <c r="AR272" s="203"/>
      <c r="AS272" s="203"/>
      <c r="AT272" s="203"/>
      <c r="AU272" s="203"/>
      <c r="AV272" s="203"/>
      <c r="AW272" s="203"/>
      <c r="AX272" s="204"/>
      <c r="AY272" s="111"/>
      <c r="AZ272" s="111"/>
      <c r="BA272" s="111"/>
      <c r="BB272" s="111"/>
      <c r="BC272" s="111"/>
      <c r="BD272" s="111"/>
      <c r="BE272" s="111"/>
      <c r="BF272" s="111"/>
      <c r="BG272" s="111"/>
      <c r="BH272" s="111"/>
      <c r="BI272" s="111"/>
      <c r="BJ272" s="90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72"/>
      <c r="BY272" s="90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72"/>
      <c r="CM272" s="111"/>
      <c r="CN272" s="111"/>
      <c r="CO272" s="111"/>
      <c r="CP272" s="111"/>
      <c r="CQ272" s="111"/>
      <c r="CR272" s="111"/>
      <c r="CS272" s="111"/>
      <c r="CT272" s="111"/>
      <c r="CU272" s="111"/>
      <c r="CV272" s="111"/>
      <c r="CW272" s="111"/>
      <c r="CX272" s="111"/>
      <c r="CY272" s="111"/>
      <c r="CZ272" s="111"/>
      <c r="DA272" s="111"/>
      <c r="DB272" s="111"/>
      <c r="DC272" s="111"/>
      <c r="DD272" s="111"/>
    </row>
    <row r="273" spans="1:108" ht="32.25" customHeight="1">
      <c r="A273" s="38"/>
      <c r="B273" s="59" t="s">
        <v>431</v>
      </c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37"/>
      <c r="AK273" s="112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6"/>
      <c r="AY273" s="111"/>
      <c r="AZ273" s="111"/>
      <c r="BA273" s="111"/>
      <c r="BB273" s="111"/>
      <c r="BC273" s="111"/>
      <c r="BD273" s="111"/>
      <c r="BE273" s="111"/>
      <c r="BF273" s="111"/>
      <c r="BG273" s="111"/>
      <c r="BH273" s="111"/>
      <c r="BI273" s="111"/>
      <c r="BJ273" s="111"/>
      <c r="BK273" s="111"/>
      <c r="BL273" s="111"/>
      <c r="BM273" s="111"/>
      <c r="BN273" s="111"/>
      <c r="BO273" s="111"/>
      <c r="BP273" s="111"/>
      <c r="BQ273" s="111"/>
      <c r="BR273" s="111"/>
      <c r="BS273" s="111"/>
      <c r="BT273" s="111"/>
      <c r="BU273" s="111"/>
      <c r="BV273" s="111"/>
      <c r="BW273" s="111"/>
      <c r="BX273" s="111"/>
      <c r="BY273" s="207"/>
      <c r="BZ273" s="207"/>
      <c r="CA273" s="207"/>
      <c r="CB273" s="207"/>
      <c r="CC273" s="207"/>
      <c r="CD273" s="207"/>
      <c r="CE273" s="207"/>
      <c r="CF273" s="207"/>
      <c r="CG273" s="207"/>
      <c r="CH273" s="207"/>
      <c r="CI273" s="207"/>
      <c r="CJ273" s="207"/>
      <c r="CK273" s="207"/>
      <c r="CL273" s="207"/>
      <c r="CM273" s="111"/>
      <c r="CN273" s="111"/>
      <c r="CO273" s="111"/>
      <c r="CP273" s="111"/>
      <c r="CQ273" s="111"/>
      <c r="CR273" s="111"/>
      <c r="CS273" s="111"/>
      <c r="CT273" s="111"/>
      <c r="CU273" s="111"/>
      <c r="CV273" s="111"/>
      <c r="CW273" s="111"/>
      <c r="CX273" s="111"/>
      <c r="CY273" s="111"/>
      <c r="CZ273" s="111"/>
      <c r="DA273" s="111"/>
      <c r="DB273" s="111"/>
      <c r="DC273" s="111"/>
      <c r="DD273" s="111"/>
    </row>
    <row r="274" spans="1:108" ht="15.75">
      <c r="A274" s="112" t="s">
        <v>432</v>
      </c>
      <c r="B274" s="205"/>
      <c r="C274" s="205"/>
      <c r="D274" s="205"/>
      <c r="E274" s="205"/>
      <c r="F274" s="205"/>
      <c r="G274" s="205"/>
      <c r="H274" s="205"/>
      <c r="I274" s="205"/>
      <c r="J274" s="205"/>
      <c r="K274" s="205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05"/>
      <c r="BO274" s="205"/>
      <c r="BP274" s="205"/>
      <c r="BQ274" s="205"/>
      <c r="BR274" s="205"/>
      <c r="BS274" s="205"/>
      <c r="BT274" s="205"/>
      <c r="BU274" s="205"/>
      <c r="BV274" s="205"/>
      <c r="BW274" s="205"/>
      <c r="BX274" s="205"/>
      <c r="BY274" s="205"/>
      <c r="BZ274" s="205"/>
      <c r="CA274" s="205"/>
      <c r="CB274" s="205"/>
      <c r="CC274" s="205"/>
      <c r="CD274" s="205"/>
      <c r="CE274" s="205"/>
      <c r="CF274" s="205"/>
      <c r="CG274" s="205"/>
      <c r="CH274" s="205"/>
      <c r="CI274" s="205"/>
      <c r="CJ274" s="205"/>
      <c r="CK274" s="205"/>
      <c r="CL274" s="205"/>
      <c r="CM274" s="205"/>
      <c r="CN274" s="205"/>
      <c r="CO274" s="205"/>
      <c r="CP274" s="205"/>
      <c r="CQ274" s="205"/>
      <c r="CR274" s="205"/>
      <c r="CS274" s="205"/>
      <c r="CT274" s="205"/>
      <c r="CU274" s="205"/>
      <c r="CV274" s="205"/>
      <c r="CW274" s="205"/>
      <c r="CX274" s="205"/>
      <c r="CY274" s="205"/>
      <c r="CZ274" s="205"/>
      <c r="DA274" s="205"/>
      <c r="DB274" s="205"/>
      <c r="DC274" s="205"/>
      <c r="DD274" s="206"/>
    </row>
    <row r="275" spans="1:108" ht="15" customHeight="1">
      <c r="A275" s="38"/>
      <c r="B275" s="203" t="s">
        <v>433</v>
      </c>
      <c r="C275" s="203"/>
      <c r="D275" s="203"/>
      <c r="E275" s="203"/>
      <c r="F275" s="203"/>
      <c r="G275" s="203"/>
      <c r="H275" s="203"/>
      <c r="I275" s="203"/>
      <c r="J275" s="203"/>
      <c r="K275" s="203"/>
      <c r="L275" s="203"/>
      <c r="M275" s="203"/>
      <c r="N275" s="203"/>
      <c r="O275" s="203"/>
      <c r="P275" s="203"/>
      <c r="Q275" s="203"/>
      <c r="R275" s="203"/>
      <c r="S275" s="203"/>
      <c r="T275" s="203"/>
      <c r="U275" s="203"/>
      <c r="V275" s="203"/>
      <c r="W275" s="203"/>
      <c r="X275" s="203"/>
      <c r="Y275" s="203"/>
      <c r="Z275" s="203"/>
      <c r="AA275" s="203"/>
      <c r="AB275" s="203"/>
      <c r="AC275" s="203"/>
      <c r="AD275" s="203"/>
      <c r="AE275" s="203"/>
      <c r="AF275" s="203"/>
      <c r="AG275" s="203"/>
      <c r="AH275" s="203"/>
      <c r="AI275" s="203"/>
      <c r="AJ275" s="204"/>
      <c r="AK275" s="208"/>
      <c r="AL275" s="203"/>
      <c r="AM275" s="203"/>
      <c r="AN275" s="203"/>
      <c r="AO275" s="203"/>
      <c r="AP275" s="203"/>
      <c r="AQ275" s="203"/>
      <c r="AR275" s="203"/>
      <c r="AS275" s="203"/>
      <c r="AT275" s="203"/>
      <c r="AU275" s="203"/>
      <c r="AV275" s="203"/>
      <c r="AW275" s="203"/>
      <c r="AX275" s="204"/>
      <c r="AY275" s="111"/>
      <c r="AZ275" s="111"/>
      <c r="BA275" s="111"/>
      <c r="BB275" s="111"/>
      <c r="BC275" s="111"/>
      <c r="BD275" s="111"/>
      <c r="BE275" s="111"/>
      <c r="BF275" s="111"/>
      <c r="BG275" s="111"/>
      <c r="BH275" s="111"/>
      <c r="BI275" s="111"/>
      <c r="BJ275" s="111"/>
      <c r="BK275" s="111"/>
      <c r="BL275" s="111"/>
      <c r="BM275" s="111"/>
      <c r="BN275" s="111"/>
      <c r="BO275" s="111"/>
      <c r="BP275" s="111"/>
      <c r="BQ275" s="111"/>
      <c r="BR275" s="111"/>
      <c r="BS275" s="111"/>
      <c r="BT275" s="111"/>
      <c r="BU275" s="111"/>
      <c r="BV275" s="111"/>
      <c r="BW275" s="111"/>
      <c r="BX275" s="111"/>
      <c r="BY275" s="111"/>
      <c r="BZ275" s="111"/>
      <c r="CA275" s="111"/>
      <c r="CB275" s="111"/>
      <c r="CC275" s="111"/>
      <c r="CD275" s="111"/>
      <c r="CE275" s="111"/>
      <c r="CF275" s="111"/>
      <c r="CG275" s="111"/>
      <c r="CH275" s="111"/>
      <c r="CI275" s="111"/>
      <c r="CJ275" s="111"/>
      <c r="CK275" s="111"/>
      <c r="CL275" s="111"/>
      <c r="CM275" s="111"/>
      <c r="CN275" s="111"/>
      <c r="CO275" s="111"/>
      <c r="CP275" s="111"/>
      <c r="CQ275" s="111"/>
      <c r="CR275" s="111"/>
      <c r="CS275" s="111"/>
      <c r="CT275" s="111"/>
      <c r="CU275" s="111"/>
      <c r="CV275" s="111"/>
      <c r="CW275" s="111"/>
      <c r="CX275" s="111"/>
      <c r="CY275" s="111"/>
      <c r="CZ275" s="111"/>
      <c r="DA275" s="111"/>
      <c r="DB275" s="111"/>
      <c r="DC275" s="111"/>
      <c r="DD275" s="111"/>
    </row>
    <row r="276" spans="1:108" ht="15.75">
      <c r="A276" s="38"/>
      <c r="B276" s="203" t="s">
        <v>434</v>
      </c>
      <c r="C276" s="203"/>
      <c r="D276" s="203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3"/>
      <c r="AJ276" s="204"/>
      <c r="AK276" s="112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6"/>
      <c r="AY276" s="111"/>
      <c r="AZ276" s="111"/>
      <c r="BA276" s="111"/>
      <c r="BB276" s="111"/>
      <c r="BC276" s="111"/>
      <c r="BD276" s="111"/>
      <c r="BE276" s="111"/>
      <c r="BF276" s="111"/>
      <c r="BG276" s="111"/>
      <c r="BH276" s="111"/>
      <c r="BI276" s="111"/>
      <c r="BJ276" s="207">
        <f>BJ125</f>
        <v>4550</v>
      </c>
      <c r="BK276" s="111"/>
      <c r="BL276" s="111"/>
      <c r="BM276" s="111"/>
      <c r="BN276" s="111"/>
      <c r="BO276" s="111"/>
      <c r="BP276" s="111"/>
      <c r="BQ276" s="111"/>
      <c r="BR276" s="111"/>
      <c r="BS276" s="111"/>
      <c r="BT276" s="111"/>
      <c r="BU276" s="111"/>
      <c r="BV276" s="111"/>
      <c r="BW276" s="111"/>
      <c r="BX276" s="111"/>
      <c r="BY276" s="202">
        <f>BY125</f>
        <v>2.8944020356234095</v>
      </c>
      <c r="BZ276" s="111"/>
      <c r="CA276" s="111"/>
      <c r="CB276" s="111"/>
      <c r="CC276" s="111"/>
      <c r="CD276" s="111"/>
      <c r="CE276" s="111"/>
      <c r="CF276" s="111"/>
      <c r="CG276" s="111"/>
      <c r="CH276" s="111"/>
      <c r="CI276" s="111"/>
      <c r="CJ276" s="111"/>
      <c r="CK276" s="111"/>
      <c r="CL276" s="111"/>
      <c r="CM276" s="111"/>
      <c r="CN276" s="111"/>
      <c r="CO276" s="111"/>
      <c r="CP276" s="111"/>
      <c r="CQ276" s="111"/>
      <c r="CR276" s="111"/>
      <c r="CS276" s="111"/>
      <c r="CT276" s="111"/>
      <c r="CU276" s="111"/>
      <c r="CV276" s="111"/>
      <c r="CW276" s="111"/>
      <c r="CX276" s="111"/>
      <c r="CY276" s="111"/>
      <c r="CZ276" s="111"/>
      <c r="DA276" s="111"/>
      <c r="DB276" s="111"/>
      <c r="DC276" s="111"/>
      <c r="DD276" s="111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2010-03-17T17:47:40Z</dcterms:modified>
  <cp:category/>
  <cp:version/>
  <cp:contentType/>
  <cp:contentStatus/>
</cp:coreProperties>
</file>