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<sst xmlns="http://schemas.openxmlformats.org/spreadsheetml/2006/main" count="434" uniqueCount="210">
  <si>
    <t>Приложение № 2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</si>
  <si>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</si>
  <si>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</si>
  <si>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</si>
  <si>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</si>
  <si>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</si>
  <si>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</si>
  <si>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</si>
  <si>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</si>
  <si>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</si>
  <si>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</si>
  <si>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</si>
  <si>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</si>
  <si>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</si>
  <si>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</si>
  <si>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</si>
  <si>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</si>
  <si>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</si>
  <si>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</si>
  <si>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</si>
  <si>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</si>
  <si>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</si>
  <si>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</si>
  <si>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</si>
  <si>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</si>
  <si>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</si>
  <si>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</si>
  <si>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</si>
  <si>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</si>
  <si>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</si>
  <si>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</si>
  <si>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</si>
  <si>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</si>
  <si>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</si>
  <si>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</si>
  <si>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</si>
  <si>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</si>
  <si>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</si>
  <si>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</si>
  <si>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</si>
  <si>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</si>
  <si>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</si>
  <si>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</si>
  <si>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</si>
  <si>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</si>
  <si>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</si>
  <si>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</si>
  <si>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</si>
  <si>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</si>
  <si>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</si>
  <si>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</si>
  <si>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</si>
  <si>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</si>
  <si>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</si>
  <si>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</si>
  <si>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</si>
  <si>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</si>
  <si>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</si>
  <si>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</si>
  <si>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</si>
  <si>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</si>
  <si>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</si>
  <si>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</si>
  <si>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</si>
  <si>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</si>
  <si>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</si>
  <si>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</si>
  <si>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</si>
  <si>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</si>
  <si>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</si>
  <si>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</si>
  <si>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</si>
  <si>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</si>
  <si>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</si>
  <si>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</si>
  <si>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</si>
  <si>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</si>
  <si>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</si>
  <si>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</si>
  <si>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</si>
  <si>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</si>
  <si>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</si>
  <si>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</si>
  <si>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</si>
  <si>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</si>
  <si>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</si>
  <si>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</si>
  <si>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Приложение № 1
к конкурсной документации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</si>
  <si>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</si>
  <si>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</si>
  <si>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</si>
  <si>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</si>
  <si>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ул.Джамбула, 3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</si>
  <si>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</si>
  <si>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</si>
  <si>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</si>
  <si>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</si>
  <si>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</si>
  <si>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</si>
  <si>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</si>
  <si>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</si>
  <si>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</si>
  <si>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</si>
  <si>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</si>
  <si>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</si>
  <si>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</si>
  <si>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</si>
  <si>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</si>
  <si>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</si>
  <si>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</si>
  <si>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</si>
  <si>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</si>
  <si>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</si>
  <si>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</si>
  <si>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</si>
  <si>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</si>
  <si>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</si>
  <si>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</si>
  <si>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</si>
  <si>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</si>
  <si>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</si>
  <si>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</si>
  <si>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</si>
  <si>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</si>
  <si>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</si>
  <si>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</si>
  <si>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</si>
  <si>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</si>
  <si>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</si>
  <si>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</si>
  <si>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</si>
  <si>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</si>
  <si>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</si>
  <si>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</si>
  <si>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</si>
  <si>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</si>
  <si>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27. Уборочная площадь крыши</t>
  </si>
  <si>
    <t>Мягкая кровля</t>
  </si>
  <si>
    <t>II. Техническое состояние многоквартирного дома, включая пристройки</t>
  </si>
  <si>
    <t>Асбоцементная кровля</t>
  </si>
  <si>
    <t>Черепичная кровля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</si>
  <si>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</si>
  <si>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</si>
  <si>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</si>
  <si>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</si>
  <si>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</si>
  <si>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 , осадка, наличие деформации</t>
  </si>
  <si>
    <t>2. Наружные и внутренние капитальные стены</t>
  </si>
  <si>
    <t>бревенчатые</t>
  </si>
  <si>
    <t>отклонение от вертикали, гниль, деформация</t>
  </si>
  <si>
    <t>3. Перегородки</t>
  </si>
  <si>
    <t>деревянные</t>
  </si>
  <si>
    <t>4. Перекрытия</t>
  </si>
  <si>
    <t>чердачные</t>
  </si>
  <si>
    <t>деревянные отепленные</t>
  </si>
  <si>
    <t>наличие прогибов, трещины</t>
  </si>
  <si>
    <t>междуэтажные</t>
  </si>
  <si>
    <t>подвальные</t>
  </si>
  <si>
    <t>чердачное</t>
  </si>
  <si>
    <t>(другое)</t>
  </si>
  <si>
    <t>5. Крыша</t>
  </si>
  <si>
    <t>железо</t>
  </si>
  <si>
    <t>протечки, гниль по деревянной обрешетке</t>
  </si>
  <si>
    <t>6. Полы</t>
  </si>
  <si>
    <t>дощатые, окрашенные</t>
  </si>
  <si>
    <t>щели</t>
  </si>
  <si>
    <t>7. Проемы</t>
  </si>
  <si>
    <t>окна</t>
  </si>
  <si>
    <t xml:space="preserve">2-е створные , глухие </t>
  </si>
  <si>
    <t>гниль в подоконниках, щели, осадка</t>
  </si>
  <si>
    <t>двери</t>
  </si>
  <si>
    <t xml:space="preserve"> филенчатые</t>
  </si>
  <si>
    <t>8. Отделка</t>
  </si>
  <si>
    <t>внутренняя</t>
  </si>
  <si>
    <t xml:space="preserve"> штукатурка, побелка, окраска</t>
  </si>
  <si>
    <t>трещины в  штукатурке</t>
  </si>
  <si>
    <t>наружная</t>
  </si>
  <si>
    <t>обшит, окрашен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</si>
  <si>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</si>
  <si>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</si>
  <si>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</si>
  <si>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</si>
  <si>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 xml:space="preserve">ванны напольные 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</si>
  <si>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</si>
  <si>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</si>
  <si>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</si>
  <si>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</si>
  <si>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</si>
  <si>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</si>
  <si>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</si>
  <si>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</si>
  <si>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</si>
  <si>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</si>
  <si>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</si>
  <si>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</si>
  <si>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</si>
  <si>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</si>
  <si>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</si>
  <si>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</si>
  <si>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Площ.</t>
  </si>
  <si>
    <t>отопление (от домовой котельной) печи</t>
  </si>
  <si>
    <t>калориферы</t>
  </si>
  <si>
    <t>АГВ</t>
  </si>
  <si>
    <t>11. Крыльца</t>
  </si>
  <si>
    <t>-</t>
  </si>
  <si>
    <t>Д.В.Козлов</t>
  </si>
  <si>
    <t>"_____" ________________ 2012г.</t>
  </si>
  <si>
    <t>М.П.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</si>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</sst>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</numFmts>
  <fonts count="5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Times New Roman CYR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35" borderId="13" xfId="0" applyFont="1" applyFill="1" applyBorder="1" applyAlignment="1">
      <alignment vertical="top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180" fontId="7" fillId="35" borderId="11" xfId="0" applyNumberFormat="1" applyFont="1" applyFill="1" applyBorder="1" applyAlignment="1">
      <alignment horizontal="center" vertical="top" wrapText="1"/>
    </xf>
    <xf numFmtId="43" fontId="7" fillId="35" borderId="11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5" fillId="0" borderId="18" xfId="4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7" fillId="36" borderId="18" xfId="0" applyFont="1" applyFill="1" applyBorder="1" applyAlignment="1">
      <alignment vertical="top"/>
    </xf>
    <xf numFmtId="0" fontId="7" fillId="36" borderId="15" xfId="0" applyFont="1" applyFill="1" applyBorder="1" applyAlignment="1">
      <alignment vertical="top"/>
    </xf>
    <xf numFmtId="43" fontId="7" fillId="36" borderId="14" xfId="0" applyNumberFormat="1" applyFont="1" applyFill="1" applyBorder="1" applyAlignment="1">
      <alignment vertical="top"/>
    </xf>
    <xf numFmtId="0" fontId="7" fillId="36" borderId="12" xfId="0" applyFont="1" applyFill="1" applyBorder="1" applyAlignment="1">
      <alignment vertical="top"/>
    </xf>
    <xf numFmtId="180" fontId="7" fillId="36" borderId="11" xfId="0" applyNumberFormat="1" applyFont="1" applyFill="1" applyBorder="1" applyAlignment="1">
      <alignment/>
    </xf>
    <xf numFmtId="43" fontId="7" fillId="36" borderId="11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3" fontId="5" fillId="0" borderId="19" xfId="42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43" fontId="5" fillId="0" borderId="21" xfId="42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/>
    </xf>
    <xf numFmtId="43" fontId="5" fillId="0" borderId="20" xfId="42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43" fontId="5" fillId="0" borderId="24" xfId="42" applyNumberFormat="1" applyFont="1" applyFill="1" applyBorder="1" applyAlignment="1">
      <alignment/>
    </xf>
    <xf numFmtId="0" fontId="7" fillId="37" borderId="22" xfId="0" applyFont="1" applyFill="1" applyBorder="1" applyAlignment="1">
      <alignment vertical="top"/>
    </xf>
    <xf numFmtId="0" fontId="7" fillId="37" borderId="10" xfId="0" applyFont="1" applyFill="1" applyBorder="1" applyAlignment="1">
      <alignment vertical="top"/>
    </xf>
    <xf numFmtId="43" fontId="7" fillId="37" borderId="10" xfId="0" applyNumberFormat="1" applyFont="1" applyFill="1" applyBorder="1" applyAlignment="1">
      <alignment vertical="top"/>
    </xf>
    <xf numFmtId="0" fontId="7" fillId="37" borderId="12" xfId="0" applyFont="1" applyFill="1" applyBorder="1" applyAlignment="1">
      <alignment vertical="top"/>
    </xf>
    <xf numFmtId="180" fontId="7" fillId="37" borderId="11" xfId="0" applyNumberFormat="1" applyFont="1" applyFill="1" applyBorder="1" applyAlignment="1">
      <alignment/>
    </xf>
    <xf numFmtId="43" fontId="7" fillId="37" borderId="11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left" vertical="top" wrapText="1"/>
    </xf>
    <xf numFmtId="0" fontId="7" fillId="38" borderId="13" xfId="0" applyFont="1" applyFill="1" applyBorder="1" applyAlignment="1">
      <alignment vertical="top"/>
    </xf>
    <xf numFmtId="0" fontId="7" fillId="38" borderId="14" xfId="0" applyFont="1" applyFill="1" applyBorder="1" applyAlignment="1">
      <alignment horizontal="center" vertical="top"/>
    </xf>
    <xf numFmtId="43" fontId="7" fillId="38" borderId="14" xfId="0" applyNumberFormat="1" applyFont="1" applyFill="1" applyBorder="1" applyAlignment="1">
      <alignment horizontal="center" vertical="top"/>
    </xf>
    <xf numFmtId="0" fontId="7" fillId="38" borderId="12" xfId="0" applyFont="1" applyFill="1" applyBorder="1" applyAlignment="1">
      <alignment horizontal="center" vertical="top"/>
    </xf>
    <xf numFmtId="180" fontId="7" fillId="38" borderId="11" xfId="0" applyNumberFormat="1" applyFont="1" applyFill="1" applyBorder="1" applyAlignment="1">
      <alignment horizontal="center" vertical="top" wrapText="1"/>
    </xf>
    <xf numFmtId="43" fontId="7" fillId="38" borderId="11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7" fillId="39" borderId="14" xfId="0" applyFont="1" applyFill="1" applyBorder="1" applyAlignment="1">
      <alignment/>
    </xf>
    <xf numFmtId="43" fontId="7" fillId="39" borderId="14" xfId="0" applyNumberFormat="1" applyFont="1" applyFill="1" applyBorder="1" applyAlignment="1">
      <alignment/>
    </xf>
    <xf numFmtId="0" fontId="7" fillId="39" borderId="12" xfId="0" applyFont="1" applyFill="1" applyBorder="1" applyAlignment="1">
      <alignment/>
    </xf>
    <xf numFmtId="180" fontId="7" fillId="39" borderId="11" xfId="42" applyNumberFormat="1" applyFont="1" applyFill="1" applyBorder="1" applyAlignment="1">
      <alignment horizontal="center"/>
    </xf>
    <xf numFmtId="43" fontId="7" fillId="39" borderId="11" xfId="42" applyNumberFormat="1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43" fontId="4" fillId="0" borderId="14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180" fontId="7" fillId="0" borderId="11" xfId="0" applyNumberFormat="1" applyFont="1" applyFill="1" applyBorder="1" applyAlignment="1">
      <alignment horizontal="center" vertical="top" wrapText="1"/>
    </xf>
    <xf numFmtId="43" fontId="7" fillId="0" borderId="11" xfId="0" applyNumberFormat="1" applyFont="1" applyFill="1" applyBorder="1" applyAlignment="1">
      <alignment horizontal="center" vertical="top" wrapText="1"/>
    </xf>
    <xf numFmtId="43" fontId="7" fillId="39" borderId="11" xfId="42" applyNumberFormat="1" applyFont="1" applyFill="1" applyBorder="1" applyAlignment="1">
      <alignment horizontal="center"/>
    </xf>
    <xf numFmtId="43" fontId="4" fillId="39" borderId="11" xfId="42" applyNumberFormat="1" applyFont="1" applyFill="1" applyBorder="1" applyAlignment="1">
      <alignment/>
    </xf>
    <xf numFmtId="43" fontId="7" fillId="39" borderId="11" xfId="4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3" fontId="7" fillId="0" borderId="0" xfId="42" applyNumberFormat="1" applyFont="1" applyFill="1" applyBorder="1" applyAlignment="1">
      <alignment horizontal="center"/>
    </xf>
    <xf numFmtId="43" fontId="4" fillId="0" borderId="0" xfId="42" applyNumberFormat="1" applyFont="1" applyFill="1" applyBorder="1" applyAlignment="1">
      <alignment/>
    </xf>
    <xf numFmtId="180" fontId="7" fillId="0" borderId="0" xfId="42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9" fillId="40" borderId="11" xfId="0" applyFont="1" applyFill="1" applyBorder="1" applyAlignment="1">
      <alignment/>
    </xf>
    <xf numFmtId="181" fontId="9" fillId="40" borderId="11" xfId="0" applyNumberFormat="1" applyFont="1" applyFill="1" applyBorder="1" applyAlignment="1">
      <alignment horizontal="left"/>
    </xf>
    <xf numFmtId="43" fontId="4" fillId="37" borderId="19" xfId="42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0" fontId="1" fillId="37" borderId="19" xfId="0" applyFont="1" applyFill="1" applyBorder="1" applyAlignment="1">
      <alignment/>
    </xf>
    <xf numFmtId="9" fontId="9" fillId="37" borderId="19" xfId="55" applyFont="1" applyFill="1" applyBorder="1" applyAlignment="1">
      <alignment/>
    </xf>
    <xf numFmtId="180" fontId="12" fillId="36" borderId="11" xfId="42" applyNumberFormat="1" applyFont="1" applyFill="1" applyBorder="1" applyAlignment="1">
      <alignment/>
    </xf>
    <xf numFmtId="43" fontId="4" fillId="36" borderId="11" xfId="42" applyNumberFormat="1" applyFont="1" applyFill="1" applyBorder="1" applyAlignment="1">
      <alignment/>
    </xf>
    <xf numFmtId="2" fontId="11" fillId="36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9" fontId="9" fillId="36" borderId="11" xfId="55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9" fontId="9" fillId="0" borderId="0" xfId="55" applyFont="1" applyFill="1" applyBorder="1" applyAlignment="1">
      <alignment/>
    </xf>
    <xf numFmtId="0" fontId="7" fillId="41" borderId="11" xfId="0" applyFont="1" applyFill="1" applyBorder="1" applyAlignment="1">
      <alignment/>
    </xf>
    <xf numFmtId="9" fontId="7" fillId="41" borderId="11" xfId="55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1" fontId="14" fillId="0" borderId="19" xfId="0" applyNumberFormat="1" applyFont="1" applyFill="1" applyBorder="1" applyAlignment="1">
      <alignment horizontal="center" vertical="top"/>
    </xf>
    <xf numFmtId="2" fontId="5" fillId="0" borderId="16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1" fontId="5" fillId="0" borderId="24" xfId="0" applyNumberFormat="1" applyFont="1" applyFill="1" applyBorder="1" applyAlignment="1">
      <alignment horizontal="center" vertical="top"/>
    </xf>
    <xf numFmtId="2" fontId="5" fillId="0" borderId="23" xfId="0" applyNumberFormat="1" applyFont="1" applyFill="1" applyBorder="1" applyAlignment="1">
      <alignment horizontal="center" vertical="top"/>
    </xf>
    <xf numFmtId="1" fontId="5" fillId="0" borderId="19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1" fontId="14" fillId="0" borderId="24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horizontal="left" vertical="center" wrapText="1"/>
    </xf>
    <xf numFmtId="1" fontId="14" fillId="0" borderId="23" xfId="0" applyNumberFormat="1" applyFont="1" applyFill="1" applyBorder="1" applyAlignment="1">
      <alignment horizontal="center" vertical="top"/>
    </xf>
    <xf numFmtId="2" fontId="14" fillId="0" borderId="20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5" fillId="0" borderId="18" xfId="0" applyFont="1" applyBorder="1" applyAlignment="1">
      <alignment horizontal="left" vertical="top" wrapText="1"/>
    </xf>
    <xf numFmtId="2" fontId="5" fillId="0" borderId="21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1" fontId="16" fillId="0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49" fontId="18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9" fontId="5" fillId="0" borderId="0" xfId="0" applyNumberFormat="1" applyFont="1" applyFill="1" applyBorder="1" applyAlignment="1">
      <alignment horizontal="left"/>
    </xf>
    <xf numFmtId="9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0" fillId="41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81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wrapText="1" indent="1"/>
    </xf>
    <xf numFmtId="181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8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left" wrapText="1" indent="1"/>
    </xf>
    <xf numFmtId="181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left" indent="3"/>
    </xf>
    <xf numFmtId="181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4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wrapText="1" indent="3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top" wrapText="1" indent="2"/>
    </xf>
    <xf numFmtId="0" fontId="5" fillId="0" borderId="21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 wrapText="1" indent="2"/>
    </xf>
    <xf numFmtId="0" fontId="5" fillId="0" borderId="24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 indent="2"/>
    </xf>
    <xf numFmtId="0" fontId="5" fillId="0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wrapText="1" indent="2"/>
    </xf>
    <xf numFmtId="0" fontId="5" fillId="0" borderId="1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left" wrapText="1" indent="2"/>
    </xf>
    <xf numFmtId="0" fontId="5" fillId="0" borderId="22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/>
    </xf>
    <xf numFmtId="0" fontId="22" fillId="36" borderId="12" xfId="0" applyFont="1" applyFill="1" applyBorder="1" applyAlignment="1">
      <alignment horizontal="center"/>
    </xf>
    <xf numFmtId="0" fontId="23" fillId="41" borderId="11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 wrapText="1" indent="2"/>
    </xf>
    <xf numFmtId="0" fontId="10" fillId="0" borderId="24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43" fontId="5" fillId="0" borderId="16" xfId="0" applyNumberFormat="1" applyFont="1" applyFill="1" applyBorder="1" applyAlignment="1">
      <alignment/>
    </xf>
    <xf numFmtId="43" fontId="5" fillId="0" borderId="20" xfId="0" applyNumberFormat="1" applyFont="1" applyFill="1" applyBorder="1" applyAlignment="1">
      <alignment/>
    </xf>
    <xf numFmtId="43" fontId="7" fillId="39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" fillId="0" borderId="17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7" fillId="39" borderId="13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4" fillId="37" borderId="22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2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center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70">
      <selection activeCell="A91" sqref="A91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  <col min="4" max="4" width="3.00390625" style="0" customWidth="1"/>
    <col min="5" max="5" width="12.8515625" style="0" hidden="1" customWidth="1"/>
    <col min="6" max="6" width="12.28125" style="0" hidden="1" customWidth="1"/>
    <col min="7" max="7" width="25.7109375" style="0" hidden="1" customWidth="1"/>
    <col min="8" max="8" width="22.421875" style="0" hidden="1" customWidth="1"/>
    <col min="9" max="12" width="0" style="0" hidden="1" customWidth="1"/>
  </cols>
  <sheetData>
    <row r="1" spans="1:13" ht="30" customHeight="1">
      <c r="A1" s="157"/>
      <c r="B1" s="264" t="s">
        <v>87</v>
      </c>
      <c r="C1" s="264"/>
      <c r="D1" s="158"/>
      <c r="E1" s="159"/>
      <c r="F1" s="160"/>
      <c r="G1" s="161"/>
      <c r="H1" s="161"/>
      <c r="I1" s="161"/>
      <c r="J1" s="161"/>
      <c r="K1" s="161"/>
      <c r="L1" s="161"/>
      <c r="M1" s="161"/>
    </row>
    <row r="2" spans="1:13" ht="15.75">
      <c r="A2" s="157"/>
      <c r="B2" s="261" t="s">
        <v>1</v>
      </c>
      <c r="C2" s="261"/>
      <c r="D2" s="162"/>
      <c r="E2" s="159"/>
      <c r="F2" s="160"/>
      <c r="G2" s="157"/>
      <c r="H2" s="157"/>
      <c r="I2" s="157"/>
      <c r="J2" s="157"/>
      <c r="K2" s="157"/>
      <c r="L2" s="157"/>
      <c r="M2" s="157"/>
    </row>
    <row r="3" spans="1:13" ht="66.75" customHeight="1">
      <c r="A3" s="157"/>
      <c r="B3" s="260" t="s">
        <v>2</v>
      </c>
      <c r="C3" s="260"/>
      <c r="D3" s="164"/>
      <c r="E3" s="165"/>
      <c r="F3" s="166"/>
      <c r="G3" s="167"/>
      <c r="H3" s="167"/>
      <c r="I3" s="167"/>
      <c r="J3" s="167"/>
      <c r="K3" s="167"/>
      <c r="L3" s="167"/>
      <c r="M3" s="167"/>
    </row>
    <row r="4" spans="1:13" ht="15.75">
      <c r="A4" s="161"/>
      <c r="B4" s="168"/>
      <c r="C4" s="161" t="s">
        <v>3</v>
      </c>
      <c r="D4" s="169"/>
      <c r="E4" s="159"/>
      <c r="F4" s="160"/>
      <c r="G4" s="161"/>
      <c r="H4" s="161"/>
      <c r="I4" s="161"/>
      <c r="J4" s="161"/>
      <c r="K4" s="161"/>
      <c r="L4" s="161"/>
      <c r="M4" s="161"/>
    </row>
    <row r="5" spans="1:13" ht="15.75">
      <c r="A5" s="161"/>
      <c r="B5" s="9" t="s">
        <v>4</v>
      </c>
      <c r="C5" s="161"/>
      <c r="D5" s="170"/>
      <c r="E5" s="171"/>
      <c r="F5" s="172"/>
      <c r="G5" s="173"/>
      <c r="H5" s="173"/>
      <c r="I5" s="173"/>
      <c r="J5" s="173"/>
      <c r="K5" s="173"/>
      <c r="L5" s="173"/>
      <c r="M5" s="173"/>
    </row>
    <row r="6" spans="1:13" ht="15.75">
      <c r="A6" s="161"/>
      <c r="B6" s="12" t="s">
        <v>5</v>
      </c>
      <c r="C6" s="173"/>
      <c r="D6" s="170"/>
      <c r="E6" s="171"/>
      <c r="F6" s="172"/>
      <c r="G6" s="173"/>
      <c r="H6" s="173"/>
      <c r="I6" s="173"/>
      <c r="J6" s="173"/>
      <c r="K6" s="173"/>
      <c r="L6" s="173"/>
      <c r="M6" s="173"/>
    </row>
    <row r="7" spans="1:13" ht="15.75">
      <c r="A7" s="261" t="s">
        <v>88</v>
      </c>
      <c r="B7" s="261"/>
      <c r="C7" s="261"/>
      <c r="D7" s="174"/>
      <c r="E7" s="175"/>
      <c r="F7" s="176"/>
      <c r="G7" s="161"/>
      <c r="H7" s="161"/>
      <c r="I7" s="161"/>
      <c r="J7" s="161"/>
      <c r="K7" s="161"/>
      <c r="L7" s="161"/>
      <c r="M7" s="161"/>
    </row>
    <row r="8" spans="1:13" ht="31.5" customHeight="1">
      <c r="A8" s="262" t="s">
        <v>89</v>
      </c>
      <c r="B8" s="262"/>
      <c r="C8" s="262"/>
      <c r="D8" s="169"/>
      <c r="E8" s="159"/>
      <c r="F8" s="160"/>
      <c r="G8" s="161"/>
      <c r="H8" s="161"/>
      <c r="I8" s="161"/>
      <c r="J8" s="161"/>
      <c r="K8" s="161"/>
      <c r="L8" s="161"/>
      <c r="M8" s="161"/>
    </row>
    <row r="9" spans="1:13" ht="15.75">
      <c r="A9" s="261" t="s">
        <v>90</v>
      </c>
      <c r="B9" s="261"/>
      <c r="C9" s="261"/>
      <c r="D9" s="169"/>
      <c r="E9" s="159"/>
      <c r="F9" s="160"/>
      <c r="G9" s="161"/>
      <c r="H9" s="161"/>
      <c r="I9" s="161"/>
      <c r="J9" s="161"/>
      <c r="K9" s="161"/>
      <c r="L9" s="161"/>
      <c r="M9" s="161"/>
    </row>
    <row r="10" spans="1:13" ht="15.75">
      <c r="A10" s="167" t="s">
        <v>91</v>
      </c>
      <c r="B10" s="177" t="s">
        <v>92</v>
      </c>
      <c r="C10" s="167"/>
      <c r="D10" s="169"/>
      <c r="E10" s="167" t="s">
        <v>91</v>
      </c>
      <c r="F10" s="177" t="s">
        <v>92</v>
      </c>
      <c r="G10" s="167"/>
      <c r="H10" s="158"/>
      <c r="I10" s="161"/>
      <c r="J10" s="161"/>
      <c r="K10" s="161"/>
      <c r="L10" s="161"/>
      <c r="M10" s="161"/>
    </row>
    <row r="11" spans="1:13" ht="31.5" customHeight="1">
      <c r="A11" s="163" t="s">
        <v>93</v>
      </c>
      <c r="B11" s="178"/>
      <c r="C11" s="178"/>
      <c r="D11" s="158"/>
      <c r="E11" s="163" t="s">
        <v>93</v>
      </c>
      <c r="F11" s="178"/>
      <c r="G11" s="178"/>
      <c r="H11" s="158"/>
      <c r="I11" s="161"/>
      <c r="J11" s="161"/>
      <c r="K11" s="161"/>
      <c r="L11" s="161"/>
      <c r="M11" s="161"/>
    </row>
    <row r="12" spans="1:13" ht="15.75">
      <c r="A12" s="157" t="s">
        <v>94</v>
      </c>
      <c r="B12" s="178" t="s">
        <v>95</v>
      </c>
      <c r="C12" s="167"/>
      <c r="D12" s="158"/>
      <c r="E12" s="161"/>
      <c r="F12" s="167"/>
      <c r="G12" s="167"/>
      <c r="H12" s="158"/>
      <c r="I12" s="161"/>
      <c r="J12" s="161"/>
      <c r="K12" s="161"/>
      <c r="L12" s="161"/>
      <c r="M12" s="161"/>
    </row>
    <row r="13" spans="1:13" ht="15.75">
      <c r="A13" s="167" t="s">
        <v>96</v>
      </c>
      <c r="B13" s="177">
        <v>1950</v>
      </c>
      <c r="C13" s="161"/>
      <c r="D13" s="158"/>
      <c r="E13" s="157" t="s">
        <v>94</v>
      </c>
      <c r="F13" s="178"/>
      <c r="G13" s="167"/>
      <c r="H13" s="158"/>
      <c r="I13" s="161"/>
      <c r="J13" s="161"/>
      <c r="K13" s="161"/>
      <c r="L13" s="161"/>
      <c r="M13" s="161"/>
    </row>
    <row r="14" spans="1:13" ht="15.75">
      <c r="A14" s="263" t="s">
        <v>97</v>
      </c>
      <c r="B14" s="263"/>
      <c r="C14" s="180">
        <v>0.41</v>
      </c>
      <c r="D14" s="158"/>
      <c r="E14" s="167" t="s">
        <v>96</v>
      </c>
      <c r="F14" s="177">
        <v>1950</v>
      </c>
      <c r="G14" s="161"/>
      <c r="H14" s="158"/>
      <c r="I14" s="161"/>
      <c r="J14" s="161"/>
      <c r="K14" s="161"/>
      <c r="L14" s="161"/>
      <c r="M14" s="161"/>
    </row>
    <row r="15" spans="1:13" ht="15.75">
      <c r="A15" s="167" t="s">
        <v>98</v>
      </c>
      <c r="B15" s="180"/>
      <c r="C15" s="181"/>
      <c r="D15" s="158"/>
      <c r="E15" s="263" t="s">
        <v>97</v>
      </c>
      <c r="F15" s="263"/>
      <c r="G15" s="180">
        <v>0.41</v>
      </c>
      <c r="H15" s="158"/>
      <c r="I15" s="161"/>
      <c r="J15" s="161"/>
      <c r="K15" s="161"/>
      <c r="L15" s="161"/>
      <c r="M15" s="161"/>
    </row>
    <row r="16" spans="1:13" ht="15.75">
      <c r="A16" s="167" t="s">
        <v>99</v>
      </c>
      <c r="B16" s="161">
        <v>1980</v>
      </c>
      <c r="C16" s="167"/>
      <c r="D16" s="158"/>
      <c r="E16" s="167" t="s">
        <v>98</v>
      </c>
      <c r="F16" s="180"/>
      <c r="G16" s="161"/>
      <c r="H16" s="158"/>
      <c r="I16" s="161"/>
      <c r="J16" s="161"/>
      <c r="K16" s="161"/>
      <c r="L16" s="161"/>
      <c r="M16" s="161"/>
    </row>
    <row r="17" spans="1:13" ht="47.25">
      <c r="A17" s="163" t="s">
        <v>100</v>
      </c>
      <c r="B17" s="177" t="s">
        <v>101</v>
      </c>
      <c r="C17" s="161"/>
      <c r="D17" s="158"/>
      <c r="E17" s="167" t="s">
        <v>99</v>
      </c>
      <c r="F17" s="161">
        <v>1980</v>
      </c>
      <c r="G17" s="167"/>
      <c r="H17" s="158"/>
      <c r="I17" s="161"/>
      <c r="J17" s="161"/>
      <c r="K17" s="161"/>
      <c r="L17" s="161"/>
      <c r="M17" s="161"/>
    </row>
    <row r="18" spans="1:13" ht="16.5" customHeight="1">
      <c r="A18" s="167" t="s">
        <v>102</v>
      </c>
      <c r="B18" s="182">
        <v>1</v>
      </c>
      <c r="C18" s="161"/>
      <c r="D18" s="158"/>
      <c r="E18" s="163" t="s">
        <v>100</v>
      </c>
      <c r="F18" s="177" t="s">
        <v>101</v>
      </c>
      <c r="G18" s="161"/>
      <c r="H18" s="158"/>
      <c r="I18" s="161"/>
      <c r="J18" s="161"/>
      <c r="K18" s="161"/>
      <c r="L18" s="161"/>
      <c r="M18" s="161"/>
    </row>
    <row r="19" spans="1:13" ht="15.75">
      <c r="A19" s="167" t="s">
        <v>103</v>
      </c>
      <c r="B19" s="177" t="s">
        <v>101</v>
      </c>
      <c r="C19" s="161"/>
      <c r="D19" s="158"/>
      <c r="E19" s="167" t="s">
        <v>102</v>
      </c>
      <c r="F19" s="182">
        <v>1</v>
      </c>
      <c r="G19" s="161"/>
      <c r="H19" s="158"/>
      <c r="I19" s="161"/>
      <c r="J19" s="161"/>
      <c r="K19" s="161"/>
      <c r="L19" s="161"/>
      <c r="M19" s="161"/>
    </row>
    <row r="20" spans="1:13" ht="15.75">
      <c r="A20" s="167" t="s">
        <v>104</v>
      </c>
      <c r="B20" s="177" t="s">
        <v>101</v>
      </c>
      <c r="C20" s="161"/>
      <c r="D20" s="158"/>
      <c r="E20" s="167" t="s">
        <v>103</v>
      </c>
      <c r="F20" s="177" t="s">
        <v>101</v>
      </c>
      <c r="G20" s="161"/>
      <c r="H20" s="158"/>
      <c r="I20" s="161"/>
      <c r="J20" s="161"/>
      <c r="K20" s="161"/>
      <c r="L20" s="161"/>
      <c r="M20" s="161"/>
    </row>
    <row r="21" spans="1:13" ht="15.75">
      <c r="A21" s="167" t="s">
        <v>105</v>
      </c>
      <c r="B21" s="177" t="s">
        <v>101</v>
      </c>
      <c r="C21" s="161"/>
      <c r="D21" s="158"/>
      <c r="E21" s="167" t="s">
        <v>104</v>
      </c>
      <c r="F21" s="177" t="s">
        <v>101</v>
      </c>
      <c r="G21" s="161"/>
      <c r="H21" s="158"/>
      <c r="I21" s="161"/>
      <c r="J21" s="161"/>
      <c r="K21" s="161"/>
      <c r="L21" s="161"/>
      <c r="M21" s="161"/>
    </row>
    <row r="22" spans="1:13" ht="15.75">
      <c r="A22" s="167" t="s">
        <v>106</v>
      </c>
      <c r="B22" s="177" t="s">
        <v>101</v>
      </c>
      <c r="C22" s="161"/>
      <c r="D22" s="158"/>
      <c r="E22" s="167" t="s">
        <v>105</v>
      </c>
      <c r="F22" s="177" t="s">
        <v>101</v>
      </c>
      <c r="G22" s="161"/>
      <c r="H22" s="158"/>
      <c r="I22" s="161"/>
      <c r="J22" s="161"/>
      <c r="K22" s="161"/>
      <c r="L22" s="161"/>
      <c r="M22" s="161"/>
    </row>
    <row r="23" spans="1:13" ht="15.75">
      <c r="A23" s="167" t="s">
        <v>107</v>
      </c>
      <c r="B23" s="177">
        <v>5</v>
      </c>
      <c r="C23" s="161"/>
      <c r="D23" s="158"/>
      <c r="E23" s="167" t="s">
        <v>106</v>
      </c>
      <c r="F23" s="177" t="s">
        <v>101</v>
      </c>
      <c r="G23" s="161"/>
      <c r="H23" s="158"/>
      <c r="I23" s="161"/>
      <c r="J23" s="161"/>
      <c r="K23" s="161"/>
      <c r="L23" s="161"/>
      <c r="M23" s="161"/>
    </row>
    <row r="24" spans="1:13" ht="33" customHeight="1">
      <c r="A24" s="260" t="s">
        <v>108</v>
      </c>
      <c r="B24" s="260"/>
      <c r="C24" s="183" t="s">
        <v>101</v>
      </c>
      <c r="D24" s="158"/>
      <c r="E24" s="167" t="s">
        <v>107</v>
      </c>
      <c r="F24" s="177">
        <v>5</v>
      </c>
      <c r="G24" s="161"/>
      <c r="H24" s="158"/>
      <c r="I24" s="161"/>
      <c r="J24" s="161"/>
      <c r="K24" s="161"/>
      <c r="L24" s="161"/>
      <c r="M24" s="161"/>
    </row>
    <row r="25" spans="1:13" ht="30.75" customHeight="1">
      <c r="A25" s="260" t="s">
        <v>109</v>
      </c>
      <c r="B25" s="260"/>
      <c r="C25" s="184" t="s">
        <v>101</v>
      </c>
      <c r="D25" s="158"/>
      <c r="E25" s="260" t="s">
        <v>108</v>
      </c>
      <c r="F25" s="260"/>
      <c r="G25" s="183" t="s">
        <v>101</v>
      </c>
      <c r="H25" s="158"/>
      <c r="I25" s="161"/>
      <c r="J25" s="161"/>
      <c r="K25" s="161"/>
      <c r="L25" s="161"/>
      <c r="M25" s="161"/>
    </row>
    <row r="26" spans="1:13" ht="48" customHeight="1">
      <c r="A26" s="260" t="s">
        <v>110</v>
      </c>
      <c r="B26" s="260"/>
      <c r="C26" s="183" t="s">
        <v>101</v>
      </c>
      <c r="D26" s="158"/>
      <c r="E26" s="260" t="s">
        <v>109</v>
      </c>
      <c r="F26" s="260"/>
      <c r="G26" s="184" t="s">
        <v>101</v>
      </c>
      <c r="H26" s="158"/>
      <c r="I26" s="161"/>
      <c r="J26" s="161"/>
      <c r="K26" s="161"/>
      <c r="L26" s="161"/>
      <c r="M26" s="161"/>
    </row>
    <row r="27" spans="1:13" ht="15.75">
      <c r="A27" s="167" t="s">
        <v>111</v>
      </c>
      <c r="B27" s="178">
        <v>729</v>
      </c>
      <c r="C27" s="185" t="s">
        <v>112</v>
      </c>
      <c r="D27" s="158"/>
      <c r="E27" s="260" t="s">
        <v>110</v>
      </c>
      <c r="F27" s="260"/>
      <c r="G27" s="183" t="s">
        <v>101</v>
      </c>
      <c r="H27" s="158"/>
      <c r="I27" s="161"/>
      <c r="J27" s="161"/>
      <c r="K27" s="161"/>
      <c r="L27" s="161"/>
      <c r="M27" s="161"/>
    </row>
    <row r="28" spans="1:13" ht="15.75">
      <c r="A28" s="167" t="s">
        <v>113</v>
      </c>
      <c r="B28" s="167"/>
      <c r="C28" s="167"/>
      <c r="D28" s="161"/>
      <c r="E28" s="167" t="s">
        <v>111</v>
      </c>
      <c r="F28" s="178">
        <v>729</v>
      </c>
      <c r="G28" s="185" t="s">
        <v>112</v>
      </c>
      <c r="H28" s="186">
        <v>729</v>
      </c>
      <c r="I28" s="161"/>
      <c r="J28" s="161"/>
      <c r="K28" s="161"/>
      <c r="L28" s="161"/>
      <c r="M28" s="161"/>
    </row>
    <row r="29" spans="1:13" ht="15.75">
      <c r="A29" s="187" t="s">
        <v>114</v>
      </c>
      <c r="B29" s="167"/>
      <c r="C29" s="167"/>
      <c r="D29" s="158"/>
      <c r="E29" s="167" t="s">
        <v>113</v>
      </c>
      <c r="F29" s="167"/>
      <c r="G29" s="167"/>
      <c r="H29" s="158"/>
      <c r="I29" s="161"/>
      <c r="J29" s="161"/>
      <c r="K29" s="161"/>
      <c r="L29" s="161"/>
      <c r="M29" s="161"/>
    </row>
    <row r="30" spans="1:13" ht="15.75">
      <c r="A30" s="187" t="s">
        <v>115</v>
      </c>
      <c r="B30" s="188">
        <v>172.3</v>
      </c>
      <c r="C30" s="178" t="s">
        <v>116</v>
      </c>
      <c r="D30" s="158"/>
      <c r="E30" s="187" t="s">
        <v>114</v>
      </c>
      <c r="F30" s="167"/>
      <c r="G30" s="167"/>
      <c r="H30" s="158"/>
      <c r="I30" s="161"/>
      <c r="J30" s="161"/>
      <c r="K30" s="161"/>
      <c r="L30" s="161"/>
      <c r="M30" s="161"/>
    </row>
    <row r="31" spans="1:13" ht="15.75">
      <c r="A31" s="187" t="s">
        <v>117</v>
      </c>
      <c r="B31" s="185">
        <v>172.3</v>
      </c>
      <c r="C31" s="185" t="s">
        <v>116</v>
      </c>
      <c r="D31" s="158"/>
      <c r="E31" s="187" t="s">
        <v>115</v>
      </c>
      <c r="F31" s="188">
        <v>172.3</v>
      </c>
      <c r="G31" s="178" t="s">
        <v>116</v>
      </c>
      <c r="H31" s="158"/>
      <c r="I31" s="161"/>
      <c r="J31" s="161"/>
      <c r="K31" s="161"/>
      <c r="L31" s="161"/>
      <c r="M31" s="161"/>
    </row>
    <row r="32" spans="1:13" ht="15.75">
      <c r="A32" s="189" t="s">
        <v>118</v>
      </c>
      <c r="B32" s="185">
        <v>105</v>
      </c>
      <c r="C32" s="185" t="s">
        <v>116</v>
      </c>
      <c r="D32" s="158"/>
      <c r="E32" s="187" t="s">
        <v>117</v>
      </c>
      <c r="F32" s="185">
        <v>172.3</v>
      </c>
      <c r="G32" s="185" t="s">
        <v>116</v>
      </c>
      <c r="H32" s="158"/>
      <c r="I32" s="161"/>
      <c r="J32" s="161"/>
      <c r="K32" s="161"/>
      <c r="L32" s="161"/>
      <c r="M32" s="161"/>
    </row>
    <row r="33" spans="1:13" ht="47.25">
      <c r="A33" s="190" t="s">
        <v>119</v>
      </c>
      <c r="B33" s="191">
        <v>0</v>
      </c>
      <c r="C33" s="185" t="s">
        <v>116</v>
      </c>
      <c r="D33" s="158"/>
      <c r="E33" s="189" t="s">
        <v>118</v>
      </c>
      <c r="F33" s="185">
        <v>105</v>
      </c>
      <c r="G33" s="185" t="s">
        <v>116</v>
      </c>
      <c r="H33" s="158"/>
      <c r="I33" s="161"/>
      <c r="J33" s="161"/>
      <c r="K33" s="161"/>
      <c r="L33" s="161"/>
      <c r="M33" s="161"/>
    </row>
    <row r="34" spans="1:13" ht="47.25" customHeight="1">
      <c r="A34" s="190" t="s">
        <v>120</v>
      </c>
      <c r="B34" s="191">
        <v>0</v>
      </c>
      <c r="C34" s="185" t="s">
        <v>116</v>
      </c>
      <c r="D34" s="158"/>
      <c r="E34" s="190" t="s">
        <v>119</v>
      </c>
      <c r="F34" s="191">
        <v>0</v>
      </c>
      <c r="G34" s="185" t="s">
        <v>116</v>
      </c>
      <c r="H34" s="158"/>
      <c r="I34" s="161"/>
      <c r="J34" s="161"/>
      <c r="K34" s="161"/>
      <c r="L34" s="161"/>
      <c r="M34" s="161"/>
    </row>
    <row r="35" spans="1:13" ht="16.5" customHeight="1">
      <c r="A35" s="167" t="s">
        <v>121</v>
      </c>
      <c r="B35" s="185">
        <v>0</v>
      </c>
      <c r="C35" s="185" t="s">
        <v>122</v>
      </c>
      <c r="D35" s="158"/>
      <c r="E35" s="190" t="s">
        <v>120</v>
      </c>
      <c r="F35" s="191">
        <v>0</v>
      </c>
      <c r="G35" s="185" t="s">
        <v>116</v>
      </c>
      <c r="H35" s="158"/>
      <c r="I35" s="161"/>
      <c r="J35" s="161"/>
      <c r="K35" s="161"/>
      <c r="L35" s="161"/>
      <c r="M35" s="161"/>
    </row>
    <row r="36" spans="1:13" ht="31.5">
      <c r="A36" s="163" t="s">
        <v>123</v>
      </c>
      <c r="B36" s="185">
        <v>0</v>
      </c>
      <c r="C36" s="185" t="s">
        <v>116</v>
      </c>
      <c r="D36" s="158"/>
      <c r="E36" s="167" t="s">
        <v>121</v>
      </c>
      <c r="F36" s="185">
        <v>0</v>
      </c>
      <c r="G36" s="185" t="s">
        <v>122</v>
      </c>
      <c r="H36" s="158"/>
      <c r="I36" s="161"/>
      <c r="J36" s="161"/>
      <c r="K36" s="161"/>
      <c r="L36" s="161"/>
      <c r="M36" s="161"/>
    </row>
    <row r="37" spans="1:13" ht="18" customHeight="1">
      <c r="A37" s="167" t="s">
        <v>124</v>
      </c>
      <c r="B37" s="191">
        <v>0</v>
      </c>
      <c r="C37" s="185" t="s">
        <v>116</v>
      </c>
      <c r="D37" s="158"/>
      <c r="E37" s="163" t="s">
        <v>123</v>
      </c>
      <c r="F37" s="185">
        <v>0</v>
      </c>
      <c r="G37" s="185" t="s">
        <v>116</v>
      </c>
      <c r="H37" s="158"/>
      <c r="I37" s="161"/>
      <c r="J37" s="161"/>
      <c r="K37" s="161"/>
      <c r="L37" s="161"/>
      <c r="M37" s="161"/>
    </row>
    <row r="38" spans="1:13" ht="47.25">
      <c r="A38" s="192" t="s">
        <v>125</v>
      </c>
      <c r="B38" s="193">
        <v>0</v>
      </c>
      <c r="C38" s="167" t="s">
        <v>116</v>
      </c>
      <c r="D38" s="194"/>
      <c r="E38" s="167" t="s">
        <v>124</v>
      </c>
      <c r="F38" s="191">
        <v>0</v>
      </c>
      <c r="G38" s="185" t="s">
        <v>116</v>
      </c>
      <c r="H38" s="194"/>
      <c r="I38" s="161"/>
      <c r="J38" s="161"/>
      <c r="K38" s="161"/>
      <c r="L38" s="161"/>
      <c r="M38" s="161"/>
    </row>
    <row r="39" spans="1:13" ht="45" customHeight="1">
      <c r="A39" s="195" t="s">
        <v>126</v>
      </c>
      <c r="B39" s="196">
        <v>193</v>
      </c>
      <c r="C39" s="197"/>
      <c r="D39" s="194"/>
      <c r="E39" s="192" t="s">
        <v>125</v>
      </c>
      <c r="F39" s="193">
        <v>0</v>
      </c>
      <c r="G39" s="167" t="s">
        <v>116</v>
      </c>
      <c r="H39" s="194"/>
      <c r="I39" s="161"/>
      <c r="J39" s="161"/>
      <c r="K39" s="161"/>
      <c r="L39" s="161"/>
      <c r="M39" s="161"/>
    </row>
    <row r="40" spans="1:13" ht="13.5" customHeight="1">
      <c r="A40" s="198" t="s">
        <v>127</v>
      </c>
      <c r="B40" s="193">
        <v>0</v>
      </c>
      <c r="C40" s="81" t="s">
        <v>116</v>
      </c>
      <c r="D40" s="194"/>
      <c r="E40" s="195" t="s">
        <v>126</v>
      </c>
      <c r="F40" s="196">
        <v>193</v>
      </c>
      <c r="G40" s="197"/>
      <c r="H40" s="194"/>
      <c r="I40" s="161"/>
      <c r="J40" s="161"/>
      <c r="K40" s="161"/>
      <c r="L40" s="161"/>
      <c r="M40" s="161"/>
    </row>
    <row r="41" spans="1:13" ht="15.75">
      <c r="A41" s="199" t="s">
        <v>128</v>
      </c>
      <c r="B41" s="193"/>
      <c r="C41" s="81" t="s">
        <v>116</v>
      </c>
      <c r="D41" s="200"/>
      <c r="E41" s="198" t="s">
        <v>127</v>
      </c>
      <c r="F41" s="193">
        <v>0</v>
      </c>
      <c r="G41" s="81" t="s">
        <v>116</v>
      </c>
      <c r="H41" s="200"/>
      <c r="I41" s="161"/>
      <c r="J41" s="161"/>
      <c r="K41" s="161"/>
      <c r="L41" s="161"/>
      <c r="M41" s="161"/>
    </row>
    <row r="42" spans="1:13" ht="15.75">
      <c r="A42" s="198" t="s">
        <v>129</v>
      </c>
      <c r="B42" s="193">
        <v>193</v>
      </c>
      <c r="C42" s="81" t="s">
        <v>116</v>
      </c>
      <c r="D42" s="200"/>
      <c r="E42" s="199" t="s">
        <v>128</v>
      </c>
      <c r="F42" s="193"/>
      <c r="G42" s="81" t="s">
        <v>116</v>
      </c>
      <c r="H42" s="200"/>
      <c r="I42" s="161"/>
      <c r="J42" s="161"/>
      <c r="K42" s="161"/>
      <c r="L42" s="161"/>
      <c r="M42" s="161"/>
    </row>
    <row r="43" spans="1:13" ht="15.75">
      <c r="A43" s="187" t="s">
        <v>130</v>
      </c>
      <c r="B43" s="188">
        <v>0</v>
      </c>
      <c r="C43" s="83" t="s">
        <v>116</v>
      </c>
      <c r="D43" s="200"/>
      <c r="E43" s="198" t="s">
        <v>129</v>
      </c>
      <c r="F43" s="193">
        <v>193</v>
      </c>
      <c r="G43" s="81" t="s">
        <v>116</v>
      </c>
      <c r="H43" s="200"/>
      <c r="I43" s="161"/>
      <c r="J43" s="161"/>
      <c r="K43" s="161"/>
      <c r="L43" s="161"/>
      <c r="M43" s="161"/>
    </row>
    <row r="44" spans="1:13" ht="15.75">
      <c r="A44" s="157" t="s">
        <v>131</v>
      </c>
      <c r="B44" s="201"/>
      <c r="C44" s="201"/>
      <c r="D44" s="200"/>
      <c r="E44" s="187" t="s">
        <v>130</v>
      </c>
      <c r="F44" s="188">
        <v>0</v>
      </c>
      <c r="G44" s="83" t="s">
        <v>116</v>
      </c>
      <c r="H44" s="200"/>
      <c r="I44" s="161"/>
      <c r="J44" s="161"/>
      <c r="K44" s="161"/>
      <c r="L44" s="161"/>
      <c r="M44" s="161"/>
    </row>
    <row r="45" spans="1:13" ht="15.75">
      <c r="A45" s="157" t="s">
        <v>132</v>
      </c>
      <c r="B45" s="202">
        <v>18</v>
      </c>
      <c r="C45" s="201" t="s">
        <v>133</v>
      </c>
      <c r="D45" s="194"/>
      <c r="E45" s="157" t="s">
        <v>131</v>
      </c>
      <c r="F45" s="201"/>
      <c r="G45" s="201"/>
      <c r="H45" s="194"/>
      <c r="I45" s="161"/>
      <c r="J45" s="161"/>
      <c r="K45" s="161"/>
      <c r="L45" s="161"/>
      <c r="M45" s="161"/>
    </row>
    <row r="46" spans="1:13" ht="15.75">
      <c r="A46" s="157" t="s">
        <v>134</v>
      </c>
      <c r="B46" s="202">
        <v>266.4</v>
      </c>
      <c r="C46" s="178" t="s">
        <v>116</v>
      </c>
      <c r="D46" s="194"/>
      <c r="E46" s="157" t="s">
        <v>132</v>
      </c>
      <c r="F46" s="202">
        <v>26</v>
      </c>
      <c r="G46" s="201" t="s">
        <v>133</v>
      </c>
      <c r="H46" s="194"/>
      <c r="I46" s="161"/>
      <c r="J46" s="161"/>
      <c r="K46" s="161"/>
      <c r="L46" s="161"/>
      <c r="M46" s="161"/>
    </row>
    <row r="47" spans="1:13" ht="15.75">
      <c r="A47" s="203" t="s">
        <v>135</v>
      </c>
      <c r="B47" s="204"/>
      <c r="C47" s="167"/>
      <c r="D47" s="158"/>
      <c r="E47" s="157" t="s">
        <v>136</v>
      </c>
      <c r="F47" s="202">
        <v>266.4</v>
      </c>
      <c r="G47" s="83" t="s">
        <v>116</v>
      </c>
      <c r="H47" s="194"/>
      <c r="I47" s="161"/>
      <c r="J47" s="161"/>
      <c r="K47" s="161"/>
      <c r="L47" s="161"/>
      <c r="M47" s="161"/>
    </row>
    <row r="48" spans="1:13" ht="15.75">
      <c r="A48" s="205" t="s">
        <v>137</v>
      </c>
      <c r="B48" s="206"/>
      <c r="C48" s="167"/>
      <c r="D48" s="194"/>
      <c r="E48" s="261" t="s">
        <v>138</v>
      </c>
      <c r="F48" s="261"/>
      <c r="G48" s="261"/>
      <c r="H48" s="194"/>
      <c r="I48" s="161"/>
      <c r="J48" s="161"/>
      <c r="K48" s="161"/>
      <c r="L48" s="161"/>
      <c r="M48" s="161"/>
    </row>
    <row r="49" spans="1:13" ht="15.75">
      <c r="A49" s="205" t="s">
        <v>139</v>
      </c>
      <c r="B49" s="207">
        <v>266.4</v>
      </c>
      <c r="C49" s="167"/>
      <c r="D49" s="194"/>
      <c r="E49" s="157"/>
      <c r="F49" s="161"/>
      <c r="G49" s="161"/>
      <c r="H49" s="158"/>
      <c r="I49" s="161"/>
      <c r="J49" s="161"/>
      <c r="K49" s="161"/>
      <c r="L49" s="161"/>
      <c r="M49" s="161"/>
    </row>
    <row r="50" spans="1:13" ht="14.25" customHeight="1">
      <c r="A50" s="205" t="s">
        <v>140</v>
      </c>
      <c r="B50" s="206"/>
      <c r="C50" s="167"/>
      <c r="D50" s="194"/>
      <c r="E50" s="208" t="s">
        <v>141</v>
      </c>
      <c r="F50" s="208" t="s">
        <v>142</v>
      </c>
      <c r="G50" s="208" t="s">
        <v>143</v>
      </c>
      <c r="H50" s="158"/>
      <c r="I50" s="161"/>
      <c r="J50" s="161"/>
      <c r="K50" s="161"/>
      <c r="L50" s="161"/>
      <c r="M50" s="161"/>
    </row>
    <row r="51" spans="1:13" ht="23.25" customHeight="1">
      <c r="A51" s="261" t="s">
        <v>138</v>
      </c>
      <c r="B51" s="261"/>
      <c r="C51" s="261"/>
      <c r="D51" s="194"/>
      <c r="E51" s="209" t="s">
        <v>144</v>
      </c>
      <c r="F51" s="210" t="s">
        <v>145</v>
      </c>
      <c r="G51" s="211" t="s">
        <v>146</v>
      </c>
      <c r="H51" s="158"/>
      <c r="I51" s="161"/>
      <c r="J51" s="161"/>
      <c r="K51" s="161"/>
      <c r="L51" s="161"/>
      <c r="M51" s="161"/>
    </row>
    <row r="52" spans="1:13" ht="3" customHeight="1">
      <c r="A52" s="157"/>
      <c r="B52" s="161"/>
      <c r="C52" s="161"/>
      <c r="D52" s="194"/>
      <c r="E52" s="209" t="s">
        <v>147</v>
      </c>
      <c r="F52" s="210" t="s">
        <v>148</v>
      </c>
      <c r="G52" s="211" t="s">
        <v>149</v>
      </c>
      <c r="H52" s="158"/>
      <c r="I52" s="161"/>
      <c r="J52" s="161"/>
      <c r="K52" s="161"/>
      <c r="L52" s="161"/>
      <c r="M52" s="161"/>
    </row>
    <row r="53" spans="1:13" ht="110.25">
      <c r="A53" s="208" t="s">
        <v>141</v>
      </c>
      <c r="B53" s="208" t="s">
        <v>142</v>
      </c>
      <c r="C53" s="208" t="s">
        <v>143</v>
      </c>
      <c r="D53" s="158"/>
      <c r="E53" s="212" t="s">
        <v>150</v>
      </c>
      <c r="F53" s="213" t="s">
        <v>151</v>
      </c>
      <c r="G53" s="211"/>
      <c r="H53" s="158"/>
      <c r="I53" s="161"/>
      <c r="J53" s="161"/>
      <c r="K53" s="161"/>
      <c r="L53" s="161"/>
      <c r="M53" s="161"/>
    </row>
    <row r="54" spans="1:13" ht="39">
      <c r="A54" s="209" t="s">
        <v>144</v>
      </c>
      <c r="B54" s="210" t="s">
        <v>145</v>
      </c>
      <c r="C54" s="211" t="s">
        <v>146</v>
      </c>
      <c r="D54" s="158"/>
      <c r="E54" s="214" t="s">
        <v>152</v>
      </c>
      <c r="F54" s="215"/>
      <c r="G54" s="216"/>
      <c r="H54" s="158"/>
      <c r="I54" s="161"/>
      <c r="J54" s="161"/>
      <c r="K54" s="161"/>
      <c r="L54" s="161"/>
      <c r="M54" s="161"/>
    </row>
    <row r="55" spans="1:13" ht="27" customHeight="1">
      <c r="A55" s="209" t="s">
        <v>147</v>
      </c>
      <c r="B55" s="210" t="s">
        <v>148</v>
      </c>
      <c r="C55" s="211" t="s">
        <v>149</v>
      </c>
      <c r="D55" s="158"/>
      <c r="E55" s="217" t="s">
        <v>153</v>
      </c>
      <c r="F55" s="218" t="s">
        <v>154</v>
      </c>
      <c r="G55" s="219" t="s">
        <v>155</v>
      </c>
      <c r="H55" s="158"/>
      <c r="I55" s="161"/>
      <c r="J55" s="161"/>
      <c r="K55" s="161"/>
      <c r="L55" s="161"/>
      <c r="M55" s="161"/>
    </row>
    <row r="56" spans="1:13" ht="15" customHeight="1">
      <c r="A56" s="212" t="s">
        <v>150</v>
      </c>
      <c r="B56" s="213" t="s">
        <v>151</v>
      </c>
      <c r="C56" s="211"/>
      <c r="D56" s="158"/>
      <c r="E56" s="217" t="s">
        <v>156</v>
      </c>
      <c r="F56" s="220"/>
      <c r="G56" s="221"/>
      <c r="H56" s="158"/>
      <c r="I56" s="161"/>
      <c r="J56" s="161"/>
      <c r="K56" s="161"/>
      <c r="L56" s="161"/>
      <c r="M56" s="161"/>
    </row>
    <row r="57" spans="1:13" ht="19.5" customHeight="1">
      <c r="A57" s="214" t="s">
        <v>152</v>
      </c>
      <c r="B57" s="215"/>
      <c r="C57" s="216"/>
      <c r="D57" s="158"/>
      <c r="E57" s="217" t="s">
        <v>157</v>
      </c>
      <c r="F57" s="220"/>
      <c r="G57" s="221"/>
      <c r="H57" s="158"/>
      <c r="I57" s="161"/>
      <c r="J57" s="161"/>
      <c r="K57" s="161"/>
      <c r="L57" s="161"/>
      <c r="M57" s="161"/>
    </row>
    <row r="58" spans="1:13" ht="31.5">
      <c r="A58" s="217" t="s">
        <v>158</v>
      </c>
      <c r="B58" s="218" t="s">
        <v>154</v>
      </c>
      <c r="C58" s="219" t="s">
        <v>155</v>
      </c>
      <c r="D58" s="158"/>
      <c r="E58" s="222" t="s">
        <v>159</v>
      </c>
      <c r="F58" s="223"/>
      <c r="G58" s="224"/>
      <c r="H58" s="158"/>
      <c r="I58" s="161"/>
      <c r="J58" s="161"/>
      <c r="K58" s="161"/>
      <c r="L58" s="161"/>
      <c r="M58" s="161"/>
    </row>
    <row r="59" spans="1:13" ht="13.5" customHeight="1">
      <c r="A59" s="217" t="s">
        <v>156</v>
      </c>
      <c r="B59" s="220"/>
      <c r="C59" s="221"/>
      <c r="D59" s="158"/>
      <c r="E59" s="225" t="s">
        <v>160</v>
      </c>
      <c r="F59" s="226" t="s">
        <v>161</v>
      </c>
      <c r="G59" s="227" t="s">
        <v>162</v>
      </c>
      <c r="H59" s="158"/>
      <c r="I59" s="161"/>
      <c r="J59" s="161"/>
      <c r="K59" s="161"/>
      <c r="L59" s="161"/>
      <c r="M59" s="161"/>
    </row>
    <row r="60" spans="1:13" ht="18" customHeight="1">
      <c r="A60" s="217" t="s">
        <v>157</v>
      </c>
      <c r="B60" s="220"/>
      <c r="C60" s="221"/>
      <c r="D60" s="158"/>
      <c r="E60" s="228" t="s">
        <v>163</v>
      </c>
      <c r="F60" s="210" t="s">
        <v>164</v>
      </c>
      <c r="G60" s="229" t="s">
        <v>165</v>
      </c>
      <c r="H60" s="158"/>
      <c r="I60" s="161"/>
      <c r="J60" s="161"/>
      <c r="K60" s="161"/>
      <c r="L60" s="161"/>
      <c r="M60" s="161"/>
    </row>
    <row r="61" spans="1:13" ht="15.75">
      <c r="A61" s="222" t="s">
        <v>159</v>
      </c>
      <c r="B61" s="223"/>
      <c r="C61" s="224"/>
      <c r="D61" s="158"/>
      <c r="E61" s="214" t="s">
        <v>166</v>
      </c>
      <c r="F61" s="230"/>
      <c r="G61" s="231"/>
      <c r="H61" s="158"/>
      <c r="I61" s="161"/>
      <c r="J61" s="161"/>
      <c r="K61" s="161"/>
      <c r="L61" s="161"/>
      <c r="M61" s="161"/>
    </row>
    <row r="62" spans="1:13" ht="47.25">
      <c r="A62" s="225" t="s">
        <v>160</v>
      </c>
      <c r="B62" s="226" t="s">
        <v>161</v>
      </c>
      <c r="C62" s="227" t="s">
        <v>162</v>
      </c>
      <c r="D62" s="158"/>
      <c r="E62" s="232" t="s">
        <v>167</v>
      </c>
      <c r="F62" s="233" t="s">
        <v>168</v>
      </c>
      <c r="G62" s="234" t="s">
        <v>169</v>
      </c>
      <c r="H62" s="158"/>
      <c r="I62" s="161"/>
      <c r="J62" s="161"/>
      <c r="K62" s="161"/>
      <c r="L62" s="161"/>
      <c r="M62" s="161"/>
    </row>
    <row r="63" spans="1:13" ht="27.75" customHeight="1">
      <c r="A63" s="228" t="s">
        <v>163</v>
      </c>
      <c r="B63" s="210" t="s">
        <v>164</v>
      </c>
      <c r="C63" s="229" t="s">
        <v>165</v>
      </c>
      <c r="D63" s="158"/>
      <c r="E63" s="235" t="s">
        <v>170</v>
      </c>
      <c r="F63" s="236" t="s">
        <v>171</v>
      </c>
      <c r="G63" s="237"/>
      <c r="H63" s="158"/>
      <c r="I63" s="161"/>
      <c r="J63" s="161"/>
      <c r="K63" s="161"/>
      <c r="L63" s="161"/>
      <c r="M63" s="161"/>
    </row>
    <row r="64" spans="1:13" ht="15.75">
      <c r="A64" s="214" t="s">
        <v>166</v>
      </c>
      <c r="B64" s="230"/>
      <c r="C64" s="231"/>
      <c r="D64" s="158"/>
      <c r="E64" s="238" t="s">
        <v>159</v>
      </c>
      <c r="F64" s="239"/>
      <c r="G64" s="240"/>
      <c r="H64" s="158"/>
      <c r="I64" s="161"/>
      <c r="J64" s="161"/>
      <c r="K64" s="161"/>
      <c r="L64" s="161"/>
      <c r="M64" s="161"/>
    </row>
    <row r="65" spans="1:13" ht="38.25">
      <c r="A65" s="232" t="s">
        <v>167</v>
      </c>
      <c r="B65" s="233" t="s">
        <v>168</v>
      </c>
      <c r="C65" s="234" t="s">
        <v>169</v>
      </c>
      <c r="D65" s="158"/>
      <c r="E65" s="214" t="s">
        <v>172</v>
      </c>
      <c r="F65" s="230"/>
      <c r="G65" s="231"/>
      <c r="H65" s="158"/>
      <c r="I65" s="161"/>
      <c r="J65" s="161"/>
      <c r="K65" s="161"/>
      <c r="L65" s="161"/>
      <c r="M65" s="161"/>
    </row>
    <row r="66" spans="1:13" ht="14.25" customHeight="1">
      <c r="A66" s="235" t="s">
        <v>170</v>
      </c>
      <c r="B66" s="236" t="s">
        <v>171</v>
      </c>
      <c r="C66" s="237"/>
      <c r="D66" s="158"/>
      <c r="E66" s="235" t="s">
        <v>173</v>
      </c>
      <c r="F66" s="241" t="s">
        <v>174</v>
      </c>
      <c r="G66" s="242" t="s">
        <v>175</v>
      </c>
      <c r="H66" s="158"/>
      <c r="I66" s="161"/>
      <c r="J66" s="161"/>
      <c r="K66" s="161"/>
      <c r="L66" s="161"/>
      <c r="M66" s="161"/>
    </row>
    <row r="67" spans="1:13" ht="14.25" customHeight="1">
      <c r="A67" s="238" t="s">
        <v>159</v>
      </c>
      <c r="B67" s="239"/>
      <c r="C67" s="240"/>
      <c r="D67" s="158"/>
      <c r="E67" s="232" t="s">
        <v>176</v>
      </c>
      <c r="F67" s="241" t="s">
        <v>177</v>
      </c>
      <c r="G67" s="242"/>
      <c r="H67" s="158"/>
      <c r="I67" s="161"/>
      <c r="J67" s="161"/>
      <c r="K67" s="161"/>
      <c r="L67" s="161"/>
      <c r="M67" s="161"/>
    </row>
    <row r="68" spans="1:13" ht="15.75">
      <c r="A68" s="214" t="s">
        <v>172</v>
      </c>
      <c r="B68" s="230"/>
      <c r="C68" s="231"/>
      <c r="D68" s="158"/>
      <c r="E68" s="235" t="s">
        <v>159</v>
      </c>
      <c r="F68" s="236"/>
      <c r="G68" s="240"/>
      <c r="H68" s="158"/>
      <c r="I68" s="161"/>
      <c r="J68" s="161"/>
      <c r="K68" s="161"/>
      <c r="L68" s="161"/>
      <c r="M68" s="161"/>
    </row>
    <row r="69" spans="1:13" ht="26.25" customHeight="1">
      <c r="A69" s="235" t="s">
        <v>173</v>
      </c>
      <c r="B69" s="241" t="s">
        <v>174</v>
      </c>
      <c r="C69" s="242" t="s">
        <v>175</v>
      </c>
      <c r="D69" s="158"/>
      <c r="E69" s="214" t="s">
        <v>178</v>
      </c>
      <c r="F69" s="230"/>
      <c r="G69" s="231"/>
      <c r="H69" s="158"/>
      <c r="I69" s="161"/>
      <c r="J69" s="161"/>
      <c r="K69" s="161"/>
      <c r="L69" s="161"/>
      <c r="M69" s="161"/>
    </row>
    <row r="70" spans="1:13" ht="14.25" customHeight="1">
      <c r="A70" s="232" t="s">
        <v>176</v>
      </c>
      <c r="B70" s="241" t="s">
        <v>177</v>
      </c>
      <c r="C70" s="242"/>
      <c r="D70" s="158"/>
      <c r="E70" s="235" t="s">
        <v>179</v>
      </c>
      <c r="F70" s="243" t="s">
        <v>101</v>
      </c>
      <c r="G70" s="237"/>
      <c r="H70" s="158"/>
      <c r="I70" s="161"/>
      <c r="J70" s="161"/>
      <c r="K70" s="161"/>
      <c r="L70" s="161"/>
      <c r="M70" s="161"/>
    </row>
    <row r="71" spans="1:13" ht="18" customHeight="1">
      <c r="A71" s="235" t="s">
        <v>159</v>
      </c>
      <c r="B71" s="236"/>
      <c r="C71" s="240"/>
      <c r="D71" s="158"/>
      <c r="E71" s="235" t="s">
        <v>180</v>
      </c>
      <c r="F71" s="236" t="s">
        <v>101</v>
      </c>
      <c r="G71" s="237"/>
      <c r="H71" s="158"/>
      <c r="I71" s="161"/>
      <c r="J71" s="161"/>
      <c r="K71" s="161"/>
      <c r="L71" s="161"/>
      <c r="M71" s="161"/>
    </row>
    <row r="72" spans="1:13" ht="35.25" customHeight="1">
      <c r="A72" s="214" t="s">
        <v>178</v>
      </c>
      <c r="B72" s="230"/>
      <c r="C72" s="231"/>
      <c r="D72" s="158"/>
      <c r="E72" s="235" t="s">
        <v>181</v>
      </c>
      <c r="F72" s="236" t="s">
        <v>101</v>
      </c>
      <c r="G72" s="237"/>
      <c r="H72" s="158"/>
      <c r="I72" s="161"/>
      <c r="J72" s="161"/>
      <c r="K72" s="161"/>
      <c r="L72" s="161"/>
      <c r="M72" s="161"/>
    </row>
    <row r="73" spans="1:13" ht="16.5" customHeight="1">
      <c r="A73" s="235" t="s">
        <v>182</v>
      </c>
      <c r="B73" s="243" t="s">
        <v>101</v>
      </c>
      <c r="C73" s="237"/>
      <c r="D73" s="158"/>
      <c r="E73" s="235" t="s">
        <v>183</v>
      </c>
      <c r="F73" s="236" t="s">
        <v>184</v>
      </c>
      <c r="G73" s="237"/>
      <c r="H73" s="158"/>
      <c r="I73" s="161"/>
      <c r="J73" s="161"/>
      <c r="K73" s="161"/>
      <c r="L73" s="161"/>
      <c r="M73" s="161"/>
    </row>
    <row r="74" spans="1:13" ht="10.5" customHeight="1">
      <c r="A74" s="235" t="s">
        <v>180</v>
      </c>
      <c r="B74" s="236" t="s">
        <v>101</v>
      </c>
      <c r="C74" s="237"/>
      <c r="D74" s="158"/>
      <c r="E74" s="235" t="s">
        <v>185</v>
      </c>
      <c r="F74" s="236" t="s">
        <v>101</v>
      </c>
      <c r="G74" s="237"/>
      <c r="H74" s="158"/>
      <c r="I74" s="161"/>
      <c r="J74" s="161"/>
      <c r="K74" s="161"/>
      <c r="L74" s="161"/>
      <c r="M74" s="161"/>
    </row>
    <row r="75" spans="1:13" ht="20.25" customHeight="1">
      <c r="A75" s="235" t="s">
        <v>181</v>
      </c>
      <c r="B75" s="236" t="s">
        <v>101</v>
      </c>
      <c r="C75" s="237"/>
      <c r="D75" s="158"/>
      <c r="E75" s="235" t="s">
        <v>186</v>
      </c>
      <c r="F75" s="236" t="s">
        <v>101</v>
      </c>
      <c r="G75" s="237"/>
      <c r="H75" s="158"/>
      <c r="I75" s="161"/>
      <c r="J75" s="161"/>
      <c r="K75" s="161"/>
      <c r="L75" s="161"/>
      <c r="M75" s="161"/>
    </row>
    <row r="76" spans="1:13" ht="15.75">
      <c r="A76" s="235" t="s">
        <v>183</v>
      </c>
      <c r="B76" s="236" t="s">
        <v>184</v>
      </c>
      <c r="C76" s="237"/>
      <c r="D76" s="158"/>
      <c r="E76" s="235" t="s">
        <v>187</v>
      </c>
      <c r="F76" s="236" t="s">
        <v>101</v>
      </c>
      <c r="G76" s="237"/>
      <c r="H76" s="158"/>
      <c r="I76" s="161"/>
      <c r="J76" s="161"/>
      <c r="K76" s="161"/>
      <c r="L76" s="161"/>
      <c r="M76" s="161"/>
    </row>
    <row r="77" spans="1:13" ht="14.25" customHeight="1">
      <c r="A77" s="235" t="s">
        <v>185</v>
      </c>
      <c r="B77" s="236" t="s">
        <v>101</v>
      </c>
      <c r="C77" s="237"/>
      <c r="D77" s="158"/>
      <c r="E77" s="235" t="s">
        <v>188</v>
      </c>
      <c r="F77" s="236" t="s">
        <v>101</v>
      </c>
      <c r="G77" s="237"/>
      <c r="H77" s="158"/>
      <c r="I77" s="161"/>
      <c r="J77" s="161"/>
      <c r="K77" s="161"/>
      <c r="L77" s="161"/>
      <c r="M77" s="161"/>
    </row>
    <row r="78" spans="1:13" ht="15" customHeight="1">
      <c r="A78" s="235" t="s">
        <v>186</v>
      </c>
      <c r="B78" s="236" t="s">
        <v>101</v>
      </c>
      <c r="C78" s="237"/>
      <c r="D78" s="158"/>
      <c r="E78" s="238" t="s">
        <v>189</v>
      </c>
      <c r="F78" s="236" t="s">
        <v>101</v>
      </c>
      <c r="G78" s="237"/>
      <c r="H78" s="158"/>
      <c r="I78" s="161"/>
      <c r="J78" s="161"/>
      <c r="K78" s="161"/>
      <c r="L78" s="161"/>
      <c r="M78" s="161"/>
    </row>
    <row r="79" spans="1:13" ht="17.25" customHeight="1">
      <c r="A79" s="235" t="s">
        <v>187</v>
      </c>
      <c r="B79" s="236" t="s">
        <v>101</v>
      </c>
      <c r="C79" s="237"/>
      <c r="D79" s="158"/>
      <c r="E79" s="214" t="s">
        <v>190</v>
      </c>
      <c r="F79" s="230"/>
      <c r="G79" s="231"/>
      <c r="H79" s="158"/>
      <c r="I79" s="161"/>
      <c r="J79" s="161"/>
      <c r="K79" s="161"/>
      <c r="L79" s="161"/>
      <c r="M79" s="161"/>
    </row>
    <row r="80" spans="1:13" ht="16.5" customHeight="1">
      <c r="A80" s="235" t="s">
        <v>188</v>
      </c>
      <c r="B80" s="236" t="s">
        <v>101</v>
      </c>
      <c r="C80" s="237"/>
      <c r="D80" s="158"/>
      <c r="E80" s="235" t="s">
        <v>191</v>
      </c>
      <c r="F80" s="236" t="s">
        <v>184</v>
      </c>
      <c r="G80" s="237"/>
      <c r="H80" s="158"/>
      <c r="I80" s="161"/>
      <c r="J80" s="161"/>
      <c r="K80" s="161"/>
      <c r="L80" s="161"/>
      <c r="M80" s="161"/>
    </row>
    <row r="81" spans="1:13" ht="18.75" customHeight="1">
      <c r="A81" s="238" t="s">
        <v>189</v>
      </c>
      <c r="B81" s="236" t="s">
        <v>101</v>
      </c>
      <c r="C81" s="237"/>
      <c r="D81" s="158"/>
      <c r="E81" s="235" t="s">
        <v>192</v>
      </c>
      <c r="F81" s="236" t="s">
        <v>184</v>
      </c>
      <c r="G81" s="237"/>
      <c r="H81" s="158"/>
      <c r="I81" s="161"/>
      <c r="J81" s="161"/>
      <c r="K81" s="161"/>
      <c r="L81" s="161"/>
      <c r="M81" s="161"/>
    </row>
    <row r="82" spans="1:13" ht="47.25">
      <c r="A82" s="214" t="s">
        <v>190</v>
      </c>
      <c r="B82" s="230"/>
      <c r="C82" s="231"/>
      <c r="D82" s="158"/>
      <c r="E82" s="235" t="s">
        <v>193</v>
      </c>
      <c r="F82" s="236" t="s">
        <v>101</v>
      </c>
      <c r="G82" s="237" t="s">
        <v>194</v>
      </c>
      <c r="H82" s="158"/>
      <c r="I82" s="161"/>
      <c r="J82" s="161"/>
      <c r="K82" s="161"/>
      <c r="L82" s="161"/>
      <c r="M82" s="161"/>
    </row>
    <row r="83" spans="1:13" ht="14.25" customHeight="1">
      <c r="A83" s="235" t="s">
        <v>191</v>
      </c>
      <c r="B83" s="236" t="s">
        <v>184</v>
      </c>
      <c r="C83" s="237"/>
      <c r="D83" s="158"/>
      <c r="E83" s="235" t="s">
        <v>195</v>
      </c>
      <c r="F83" s="236" t="s">
        <v>184</v>
      </c>
      <c r="G83" s="237"/>
      <c r="H83" s="158"/>
      <c r="I83" s="161"/>
      <c r="J83" s="161"/>
      <c r="K83" s="161"/>
      <c r="L83" s="161"/>
      <c r="M83" s="161"/>
    </row>
    <row r="84" spans="1:13" ht="15" customHeight="1">
      <c r="A84" s="235" t="s">
        <v>192</v>
      </c>
      <c r="B84" s="236" t="s">
        <v>184</v>
      </c>
      <c r="C84" s="237"/>
      <c r="D84" s="158"/>
      <c r="E84" s="235" t="s">
        <v>196</v>
      </c>
      <c r="F84" s="236" t="s">
        <v>101</v>
      </c>
      <c r="G84" s="237"/>
      <c r="H84" s="158"/>
      <c r="I84" s="161"/>
      <c r="J84" s="161"/>
      <c r="K84" s="161"/>
      <c r="L84" s="161"/>
      <c r="M84" s="161"/>
    </row>
    <row r="85" spans="1:13" ht="14.25" customHeight="1">
      <c r="A85" s="235" t="s">
        <v>193</v>
      </c>
      <c r="B85" s="236" t="s">
        <v>101</v>
      </c>
      <c r="C85" s="237" t="s">
        <v>194</v>
      </c>
      <c r="D85" s="158"/>
      <c r="E85" s="235" t="s">
        <v>197</v>
      </c>
      <c r="F85" s="236" t="s">
        <v>198</v>
      </c>
      <c r="G85" s="237"/>
      <c r="H85" s="244">
        <v>172.3</v>
      </c>
      <c r="I85" s="245" t="s">
        <v>199</v>
      </c>
      <c r="J85" s="246">
        <v>40</v>
      </c>
      <c r="K85" s="161"/>
      <c r="L85" s="161"/>
      <c r="M85" s="161"/>
    </row>
    <row r="86" spans="1:13" ht="16.5" customHeight="1">
      <c r="A86" s="235" t="s">
        <v>195</v>
      </c>
      <c r="B86" s="236" t="s">
        <v>184</v>
      </c>
      <c r="C86" s="237"/>
      <c r="D86" s="158"/>
      <c r="E86" s="235" t="s">
        <v>200</v>
      </c>
      <c r="F86" s="236" t="s">
        <v>101</v>
      </c>
      <c r="G86" s="237"/>
      <c r="H86" s="158"/>
      <c r="I86" s="161"/>
      <c r="J86" s="161"/>
      <c r="K86" s="161"/>
      <c r="L86" s="161"/>
      <c r="M86" s="161"/>
    </row>
    <row r="87" spans="1:13" ht="15.75" customHeight="1">
      <c r="A87" s="235" t="s">
        <v>196</v>
      </c>
      <c r="B87" s="236" t="s">
        <v>101</v>
      </c>
      <c r="C87" s="237"/>
      <c r="D87" s="158"/>
      <c r="E87" s="235" t="s">
        <v>201</v>
      </c>
      <c r="F87" s="236" t="s">
        <v>101</v>
      </c>
      <c r="G87" s="237"/>
      <c r="H87" s="158"/>
      <c r="I87" s="161"/>
      <c r="J87" s="161"/>
      <c r="K87" s="161"/>
      <c r="L87" s="161"/>
      <c r="M87" s="161"/>
    </row>
    <row r="88" spans="1:13" ht="15.75">
      <c r="A88" s="235" t="s">
        <v>197</v>
      </c>
      <c r="B88" s="236" t="s">
        <v>198</v>
      </c>
      <c r="C88" s="237"/>
      <c r="D88" s="158"/>
      <c r="E88" s="235" t="s">
        <v>202</v>
      </c>
      <c r="F88" s="236" t="s">
        <v>101</v>
      </c>
      <c r="G88" s="237"/>
      <c r="H88" s="158"/>
      <c r="I88" s="161"/>
      <c r="J88" s="161"/>
      <c r="K88" s="161"/>
      <c r="L88" s="161"/>
      <c r="M88" s="161"/>
    </row>
    <row r="89" spans="1:13" ht="15.75">
      <c r="A89" s="235" t="s">
        <v>200</v>
      </c>
      <c r="B89" s="236" t="s">
        <v>101</v>
      </c>
      <c r="C89" s="237"/>
      <c r="D89" s="158"/>
      <c r="E89" s="247" t="s">
        <v>159</v>
      </c>
      <c r="F89" s="239" t="s">
        <v>101</v>
      </c>
      <c r="G89" s="248"/>
      <c r="H89" s="158"/>
      <c r="I89" s="161"/>
      <c r="J89" s="161"/>
      <c r="K89" s="161"/>
      <c r="L89" s="161"/>
      <c r="M89" s="161"/>
    </row>
    <row r="90" spans="1:13" ht="13.5" customHeight="1">
      <c r="A90" s="235" t="s">
        <v>201</v>
      </c>
      <c r="B90" s="236" t="s">
        <v>101</v>
      </c>
      <c r="C90" s="237"/>
      <c r="D90" s="158"/>
      <c r="E90" s="209" t="s">
        <v>203</v>
      </c>
      <c r="F90" s="210"/>
      <c r="G90" s="211"/>
      <c r="H90" s="158"/>
      <c r="I90" s="161"/>
      <c r="J90" s="161"/>
      <c r="K90" s="161"/>
      <c r="L90" s="161"/>
      <c r="M90" s="161"/>
    </row>
    <row r="91" spans="1:13" ht="15.75">
      <c r="A91" s="235" t="s">
        <v>202</v>
      </c>
      <c r="B91" s="236" t="s">
        <v>101</v>
      </c>
      <c r="C91" s="237"/>
      <c r="D91" s="158"/>
      <c r="E91" s="249"/>
      <c r="F91" s="250"/>
      <c r="G91" s="237"/>
      <c r="H91" s="161"/>
      <c r="I91" s="161"/>
      <c r="J91" s="161"/>
      <c r="K91" s="161"/>
      <c r="L91" s="161"/>
      <c r="M91" s="161"/>
    </row>
    <row r="92" spans="1:13" ht="15.75">
      <c r="A92" s="247" t="s">
        <v>159</v>
      </c>
      <c r="B92" s="239" t="s">
        <v>101</v>
      </c>
      <c r="C92" s="248"/>
      <c r="D92" s="158"/>
      <c r="E92" s="249"/>
      <c r="F92" s="250" t="s">
        <v>204</v>
      </c>
      <c r="G92" s="237"/>
      <c r="H92" s="161"/>
      <c r="I92" s="161"/>
      <c r="J92" s="161"/>
      <c r="K92" s="161"/>
      <c r="L92" s="161"/>
      <c r="M92" s="161"/>
    </row>
    <row r="93" spans="1:13" ht="15.75">
      <c r="A93" s="251" t="s">
        <v>203</v>
      </c>
      <c r="B93" s="210"/>
      <c r="C93" s="211"/>
      <c r="D93" s="158"/>
      <c r="E93" s="249"/>
      <c r="F93" s="252"/>
      <c r="G93" s="248"/>
      <c r="H93" s="161"/>
      <c r="I93" s="161"/>
      <c r="J93" s="161"/>
      <c r="K93" s="161"/>
      <c r="L93" s="161"/>
      <c r="M93" s="161"/>
    </row>
    <row r="94" spans="1:13" ht="45" customHeight="1">
      <c r="A94" s="179" t="s">
        <v>208</v>
      </c>
      <c r="B94" s="161"/>
      <c r="C94" s="161" t="s">
        <v>205</v>
      </c>
      <c r="D94" s="158"/>
      <c r="E94" s="253" t="s">
        <v>204</v>
      </c>
      <c r="F94" s="254" t="s">
        <v>184</v>
      </c>
      <c r="G94" s="255"/>
      <c r="H94" s="161"/>
      <c r="I94" s="161"/>
      <c r="J94" s="161"/>
      <c r="K94" s="161"/>
      <c r="L94" s="161"/>
      <c r="M94" s="161"/>
    </row>
    <row r="95" spans="1:13" ht="15.75">
      <c r="A95" s="12" t="s">
        <v>206</v>
      </c>
      <c r="B95" s="161"/>
      <c r="C95" s="161"/>
      <c r="D95" s="158"/>
      <c r="E95" s="159"/>
      <c r="F95" s="160"/>
      <c r="G95" s="161"/>
      <c r="H95" s="161"/>
      <c r="I95" s="161"/>
      <c r="J95" s="161"/>
      <c r="K95" s="161"/>
      <c r="L95" s="161"/>
      <c r="M95" s="161"/>
    </row>
    <row r="96" spans="1:13" ht="15.75">
      <c r="A96" s="157"/>
      <c r="B96" s="161"/>
      <c r="C96" s="161"/>
      <c r="D96" s="158"/>
      <c r="E96" s="159"/>
      <c r="F96" s="160"/>
      <c r="G96" s="161"/>
      <c r="H96" s="161"/>
      <c r="I96" s="161"/>
      <c r="J96" s="161"/>
      <c r="K96" s="161"/>
      <c r="L96" s="161"/>
      <c r="M96" s="161"/>
    </row>
    <row r="97" spans="1:13" ht="15.75">
      <c r="A97" s="157" t="s">
        <v>207</v>
      </c>
      <c r="B97" s="161"/>
      <c r="C97" s="161"/>
      <c r="D97" s="158"/>
      <c r="E97" s="159"/>
      <c r="F97" s="160"/>
      <c r="G97" s="161"/>
      <c r="H97" s="161"/>
      <c r="I97" s="161"/>
      <c r="J97" s="161"/>
      <c r="K97" s="161"/>
      <c r="L97" s="161"/>
      <c r="M97" s="161"/>
    </row>
    <row r="98" spans="1:13" ht="15.75">
      <c r="A98" s="157"/>
      <c r="B98" s="161"/>
      <c r="C98" s="161"/>
      <c r="D98" s="158"/>
      <c r="E98" s="159"/>
      <c r="F98" s="160"/>
      <c r="G98" s="161"/>
      <c r="H98" s="161"/>
      <c r="I98" s="161"/>
      <c r="J98" s="161"/>
      <c r="K98" s="161"/>
      <c r="L98" s="161"/>
      <c r="M98" s="161"/>
    </row>
    <row r="99" spans="1:13" ht="15.75">
      <c r="A99" s="157"/>
      <c r="B99" s="161"/>
      <c r="C99" s="161"/>
      <c r="D99" s="158"/>
      <c r="E99" s="159"/>
      <c r="F99" s="160"/>
      <c r="G99" s="161"/>
      <c r="H99" s="161"/>
      <c r="I99" s="161"/>
      <c r="J99" s="161"/>
      <c r="K99" s="161"/>
      <c r="L99" s="161"/>
      <c r="M99" s="161"/>
    </row>
    <row r="100" spans="1:13" ht="15.75">
      <c r="A100" s="157"/>
      <c r="B100" s="161"/>
      <c r="C100" s="161"/>
      <c r="D100" s="158"/>
      <c r="E100" s="159"/>
      <c r="F100" s="160"/>
      <c r="G100" s="161"/>
      <c r="H100" s="161"/>
      <c r="I100" s="161"/>
      <c r="J100" s="161"/>
      <c r="K100" s="161"/>
      <c r="L100" s="161"/>
      <c r="M100" s="161"/>
    </row>
    <row r="101" spans="1:13" ht="15.75">
      <c r="A101" s="157"/>
      <c r="B101" s="161"/>
      <c r="C101" s="161"/>
      <c r="D101" s="158"/>
      <c r="E101" s="159"/>
      <c r="F101" s="160"/>
      <c r="G101" s="161"/>
      <c r="H101" s="161"/>
      <c r="I101" s="161"/>
      <c r="J101" s="161"/>
      <c r="K101" s="161"/>
      <c r="L101" s="161"/>
      <c r="M101" s="161"/>
    </row>
    <row r="102" spans="1:13" ht="15.75">
      <c r="A102" s="157"/>
      <c r="B102" s="161"/>
      <c r="C102" s="161"/>
      <c r="D102" s="158"/>
      <c r="E102" s="159"/>
      <c r="F102" s="160"/>
      <c r="G102" s="161"/>
      <c r="H102" s="161"/>
      <c r="I102" s="161"/>
      <c r="J102" s="161"/>
      <c r="K102" s="161"/>
      <c r="L102" s="161"/>
      <c r="M102" s="161"/>
    </row>
    <row r="103" spans="1:13" ht="15.75">
      <c r="A103" s="157"/>
      <c r="B103" s="161"/>
      <c r="C103" s="161"/>
      <c r="D103" s="158"/>
      <c r="E103" s="159"/>
      <c r="F103" s="160"/>
      <c r="G103" s="161"/>
      <c r="H103" s="161"/>
      <c r="I103" s="161"/>
      <c r="J103" s="161"/>
      <c r="K103" s="161"/>
      <c r="L103" s="161"/>
      <c r="M103" s="161"/>
    </row>
    <row r="104" spans="1:13" ht="15.75">
      <c r="A104" s="157"/>
      <c r="B104" s="161"/>
      <c r="C104" s="161"/>
      <c r="D104" s="158"/>
      <c r="E104" s="159"/>
      <c r="F104" s="160"/>
      <c r="G104" s="161"/>
      <c r="H104" s="161"/>
      <c r="I104" s="161"/>
      <c r="J104" s="161"/>
      <c r="K104" s="161"/>
      <c r="L104" s="161"/>
      <c r="M104" s="161"/>
    </row>
    <row r="105" spans="1:13" ht="15.75">
      <c r="A105" s="157"/>
      <c r="B105" s="161"/>
      <c r="C105" s="161"/>
      <c r="D105" s="158"/>
      <c r="E105" s="159"/>
      <c r="F105" s="160"/>
      <c r="G105" s="161"/>
      <c r="H105" s="161"/>
      <c r="I105" s="161"/>
      <c r="J105" s="161"/>
      <c r="K105" s="161"/>
      <c r="L105" s="161"/>
      <c r="M105" s="161"/>
    </row>
    <row r="106" spans="1:13" ht="15.75">
      <c r="A106" s="157"/>
      <c r="B106" s="161"/>
      <c r="C106" s="161"/>
      <c r="D106" s="158"/>
      <c r="E106" s="159"/>
      <c r="F106" s="160"/>
      <c r="G106" s="161"/>
      <c r="H106" s="161"/>
      <c r="I106" s="161"/>
      <c r="J106" s="161"/>
      <c r="K106" s="161"/>
      <c r="L106" s="161"/>
      <c r="M106" s="161"/>
    </row>
    <row r="107" spans="1:13" ht="15.75">
      <c r="A107" s="157"/>
      <c r="B107" s="161"/>
      <c r="C107" s="161"/>
      <c r="D107" s="158"/>
      <c r="E107" s="159"/>
      <c r="F107" s="160"/>
      <c r="G107" s="161"/>
      <c r="H107" s="161"/>
      <c r="I107" s="161"/>
      <c r="J107" s="161"/>
      <c r="K107" s="161"/>
      <c r="L107" s="161"/>
      <c r="M107" s="161"/>
    </row>
    <row r="108" spans="1:13" ht="15.75">
      <c r="A108" s="157"/>
      <c r="B108" s="161"/>
      <c r="C108" s="161"/>
      <c r="D108" s="158"/>
      <c r="E108" s="159"/>
      <c r="F108" s="160"/>
      <c r="G108" s="161"/>
      <c r="H108" s="161"/>
      <c r="I108" s="161"/>
      <c r="J108" s="161"/>
      <c r="K108" s="161"/>
      <c r="L108" s="161"/>
      <c r="M108" s="161"/>
    </row>
    <row r="109" spans="1:13" ht="15.75">
      <c r="A109" s="157"/>
      <c r="B109" s="161"/>
      <c r="C109" s="161"/>
      <c r="D109" s="158"/>
      <c r="E109" s="159"/>
      <c r="F109" s="160"/>
      <c r="G109" s="161"/>
      <c r="H109" s="161"/>
      <c r="I109" s="161"/>
      <c r="J109" s="161"/>
      <c r="K109" s="161"/>
      <c r="L109" s="161"/>
      <c r="M109" s="161"/>
    </row>
    <row r="110" spans="1:13" ht="15.75">
      <c r="A110" s="157"/>
      <c r="B110" s="161"/>
      <c r="C110" s="161"/>
      <c r="D110" s="158"/>
      <c r="E110" s="159"/>
      <c r="F110" s="160"/>
      <c r="G110" s="161"/>
      <c r="H110" s="161"/>
      <c r="I110" s="161"/>
      <c r="J110" s="161"/>
      <c r="K110" s="161"/>
      <c r="L110" s="161"/>
      <c r="M110" s="161"/>
    </row>
    <row r="111" spans="1:13" ht="15.75">
      <c r="A111" s="157"/>
      <c r="B111" s="161"/>
      <c r="C111" s="161"/>
      <c r="D111" s="158"/>
      <c r="E111" s="159"/>
      <c r="F111" s="160"/>
      <c r="G111" s="161"/>
      <c r="H111" s="161"/>
      <c r="I111" s="161"/>
      <c r="J111" s="161"/>
      <c r="K111" s="161"/>
      <c r="L111" s="161"/>
      <c r="M111" s="161"/>
    </row>
    <row r="112" spans="1:13" ht="15.75">
      <c r="A112" s="157"/>
      <c r="B112" s="161"/>
      <c r="C112" s="161"/>
      <c r="D112" s="158"/>
      <c r="E112" s="159"/>
      <c r="F112" s="160"/>
      <c r="G112" s="161"/>
      <c r="H112" s="161"/>
      <c r="I112" s="161"/>
      <c r="J112" s="161"/>
      <c r="K112" s="161"/>
      <c r="L112" s="161"/>
      <c r="M112" s="161"/>
    </row>
    <row r="113" spans="1:13" ht="15.75">
      <c r="A113" s="157"/>
      <c r="B113" s="161"/>
      <c r="C113" s="161"/>
      <c r="D113" s="158"/>
      <c r="E113" s="159"/>
      <c r="F113" s="160"/>
      <c r="G113" s="161"/>
      <c r="H113" s="161"/>
      <c r="I113" s="161"/>
      <c r="J113" s="161"/>
      <c r="K113" s="161"/>
      <c r="L113" s="161"/>
      <c r="M113" s="161"/>
    </row>
    <row r="114" spans="1:13" ht="15.75">
      <c r="A114" s="157"/>
      <c r="B114" s="161"/>
      <c r="C114" s="161"/>
      <c r="D114" s="158"/>
      <c r="E114" s="159"/>
      <c r="F114" s="160"/>
      <c r="G114" s="161"/>
      <c r="H114" s="161"/>
      <c r="I114" s="161"/>
      <c r="J114" s="161"/>
      <c r="K114" s="161"/>
      <c r="L114" s="161"/>
      <c r="M114" s="161"/>
    </row>
    <row r="115" spans="1:13" ht="15.75">
      <c r="A115" s="157"/>
      <c r="B115" s="161"/>
      <c r="C115" s="161"/>
      <c r="D115" s="158"/>
      <c r="E115" s="159"/>
      <c r="F115" s="160"/>
      <c r="G115" s="161"/>
      <c r="H115" s="161"/>
      <c r="I115" s="161"/>
      <c r="J115" s="161"/>
      <c r="K115" s="161"/>
      <c r="L115" s="161"/>
      <c r="M115" s="161"/>
    </row>
    <row r="116" spans="1:13" ht="15.75">
      <c r="A116" s="157"/>
      <c r="B116" s="161"/>
      <c r="C116" s="161"/>
      <c r="D116" s="158"/>
      <c r="E116" s="159"/>
      <c r="F116" s="160"/>
      <c r="G116" s="161"/>
      <c r="H116" s="161"/>
      <c r="I116" s="161"/>
      <c r="J116" s="161"/>
      <c r="K116" s="161"/>
      <c r="L116" s="161"/>
      <c r="M116" s="161"/>
    </row>
    <row r="117" spans="1:13" ht="15.75">
      <c r="A117" s="157"/>
      <c r="B117" s="161"/>
      <c r="C117" s="161"/>
      <c r="D117" s="158"/>
      <c r="E117" s="159"/>
      <c r="F117" s="160"/>
      <c r="G117" s="161"/>
      <c r="H117" s="161"/>
      <c r="I117" s="161"/>
      <c r="J117" s="161"/>
      <c r="K117" s="161"/>
      <c r="L117" s="161"/>
      <c r="M117" s="161"/>
    </row>
    <row r="118" spans="1:13" ht="15.75">
      <c r="A118" s="157"/>
      <c r="B118" s="161"/>
      <c r="C118" s="161"/>
      <c r="D118" s="158"/>
      <c r="E118" s="159"/>
      <c r="F118" s="160"/>
      <c r="G118" s="161"/>
      <c r="H118" s="161"/>
      <c r="I118" s="161"/>
      <c r="J118" s="161"/>
      <c r="K118" s="161"/>
      <c r="L118" s="161"/>
      <c r="M118" s="161"/>
    </row>
    <row r="119" spans="1:13" ht="15.75">
      <c r="A119" s="157"/>
      <c r="B119" s="161"/>
      <c r="C119" s="161"/>
      <c r="D119" s="158"/>
      <c r="E119" s="159"/>
      <c r="F119" s="160"/>
      <c r="G119" s="161"/>
      <c r="H119" s="161"/>
      <c r="I119" s="161"/>
      <c r="J119" s="161"/>
      <c r="K119" s="161"/>
      <c r="L119" s="161"/>
      <c r="M119" s="161"/>
    </row>
    <row r="120" spans="1:13" ht="15.75">
      <c r="A120" s="157"/>
      <c r="B120" s="161"/>
      <c r="C120" s="161"/>
      <c r="D120" s="158"/>
      <c r="E120" s="159"/>
      <c r="F120" s="160"/>
      <c r="G120" s="161"/>
      <c r="H120" s="161"/>
      <c r="I120" s="161"/>
      <c r="J120" s="161"/>
      <c r="K120" s="161"/>
      <c r="L120" s="161"/>
      <c r="M120" s="161"/>
    </row>
    <row r="121" spans="1:13" ht="15.75">
      <c r="A121" s="157"/>
      <c r="B121" s="161"/>
      <c r="C121" s="161"/>
      <c r="D121" s="158"/>
      <c r="E121" s="159"/>
      <c r="F121" s="160"/>
      <c r="G121" s="161"/>
      <c r="H121" s="161"/>
      <c r="I121" s="161"/>
      <c r="J121" s="161"/>
      <c r="K121" s="161"/>
      <c r="L121" s="161"/>
      <c r="M121" s="161"/>
    </row>
    <row r="122" spans="1:13" ht="15.75">
      <c r="A122" s="157"/>
      <c r="B122" s="161"/>
      <c r="C122" s="161"/>
      <c r="D122" s="158"/>
      <c r="E122" s="159"/>
      <c r="F122" s="160"/>
      <c r="G122" s="161"/>
      <c r="H122" s="161"/>
      <c r="I122" s="161"/>
      <c r="J122" s="161"/>
      <c r="K122" s="161"/>
      <c r="L122" s="161"/>
      <c r="M122" s="161"/>
    </row>
    <row r="123" spans="1:13" ht="15.75">
      <c r="A123" s="157"/>
      <c r="B123" s="161"/>
      <c r="C123" s="161"/>
      <c r="D123" s="158"/>
      <c r="E123" s="159"/>
      <c r="F123" s="160"/>
      <c r="G123" s="161"/>
      <c r="H123" s="161"/>
      <c r="I123" s="161"/>
      <c r="J123" s="161"/>
      <c r="K123" s="161"/>
      <c r="L123" s="161"/>
      <c r="M123" s="161"/>
    </row>
    <row r="124" spans="1:13" ht="15.75">
      <c r="A124" s="157"/>
      <c r="B124" s="161"/>
      <c r="C124" s="161"/>
      <c r="D124" s="158"/>
      <c r="E124" s="159"/>
      <c r="F124" s="160"/>
      <c r="G124" s="161"/>
      <c r="H124" s="161"/>
      <c r="I124" s="161"/>
      <c r="J124" s="161"/>
      <c r="K124" s="161"/>
      <c r="L124" s="161"/>
      <c r="M124" s="161"/>
    </row>
    <row r="125" spans="1:13" ht="15.75">
      <c r="A125" s="157"/>
      <c r="B125" s="161"/>
      <c r="C125" s="161"/>
      <c r="D125" s="158"/>
      <c r="E125" s="159"/>
      <c r="F125" s="160"/>
      <c r="G125" s="161"/>
      <c r="H125" s="161"/>
      <c r="I125" s="161"/>
      <c r="J125" s="161"/>
      <c r="K125" s="161"/>
      <c r="L125" s="161"/>
      <c r="M125" s="161"/>
    </row>
    <row r="126" spans="1:13" ht="15.75">
      <c r="A126" s="157"/>
      <c r="B126" s="161"/>
      <c r="C126" s="161"/>
      <c r="D126" s="158"/>
      <c r="E126" s="159"/>
      <c r="F126" s="160"/>
      <c r="G126" s="161"/>
      <c r="H126" s="161"/>
      <c r="I126" s="161"/>
      <c r="J126" s="161"/>
      <c r="K126" s="161"/>
      <c r="L126" s="161"/>
      <c r="M126" s="161"/>
    </row>
    <row r="127" spans="1:13" ht="15.75">
      <c r="A127" s="157"/>
      <c r="B127" s="161"/>
      <c r="C127" s="161"/>
      <c r="D127" s="158"/>
      <c r="E127" s="159"/>
      <c r="F127" s="160"/>
      <c r="G127" s="161"/>
      <c r="H127" s="161"/>
      <c r="I127" s="161"/>
      <c r="J127" s="161"/>
      <c r="K127" s="161"/>
      <c r="L127" s="161"/>
      <c r="M127" s="161"/>
    </row>
    <row r="128" spans="1:13" ht="15.75">
      <c r="A128" s="157"/>
      <c r="B128" s="161"/>
      <c r="C128" s="161"/>
      <c r="D128" s="158"/>
      <c r="E128" s="159"/>
      <c r="F128" s="160"/>
      <c r="G128" s="161"/>
      <c r="H128" s="161"/>
      <c r="I128" s="161"/>
      <c r="J128" s="161"/>
      <c r="K128" s="161"/>
      <c r="L128" s="161"/>
      <c r="M128" s="161"/>
    </row>
    <row r="129" spans="1:13" ht="15.75">
      <c r="A129" s="157"/>
      <c r="B129" s="161"/>
      <c r="C129" s="161"/>
      <c r="D129" s="158"/>
      <c r="E129" s="159"/>
      <c r="F129" s="160"/>
      <c r="G129" s="161"/>
      <c r="H129" s="161"/>
      <c r="I129" s="161"/>
      <c r="J129" s="161"/>
      <c r="K129" s="161"/>
      <c r="L129" s="161"/>
      <c r="M129" s="161"/>
    </row>
    <row r="130" spans="1:13" ht="15.75">
      <c r="A130" s="157"/>
      <c r="B130" s="161"/>
      <c r="C130" s="161"/>
      <c r="D130" s="158"/>
      <c r="E130" s="159"/>
      <c r="F130" s="160"/>
      <c r="G130" s="161"/>
      <c r="H130" s="161"/>
      <c r="I130" s="161"/>
      <c r="J130" s="161"/>
      <c r="K130" s="161"/>
      <c r="L130" s="161"/>
      <c r="M130" s="161"/>
    </row>
    <row r="131" spans="1:13" ht="15.75">
      <c r="A131" s="157"/>
      <c r="B131" s="161"/>
      <c r="C131" s="161"/>
      <c r="D131" s="158"/>
      <c r="E131" s="159"/>
      <c r="F131" s="160"/>
      <c r="G131" s="161"/>
      <c r="H131" s="161"/>
      <c r="I131" s="161"/>
      <c r="J131" s="161"/>
      <c r="K131" s="161"/>
      <c r="L131" s="161"/>
      <c r="M131" s="161"/>
    </row>
    <row r="132" spans="1:13" ht="15.75">
      <c r="A132" s="157"/>
      <c r="B132" s="161"/>
      <c r="C132" s="161"/>
      <c r="D132" s="158"/>
      <c r="E132" s="159"/>
      <c r="F132" s="160"/>
      <c r="G132" s="161"/>
      <c r="H132" s="161"/>
      <c r="I132" s="161"/>
      <c r="J132" s="161"/>
      <c r="K132" s="161"/>
      <c r="L132" s="161"/>
      <c r="M132" s="161"/>
    </row>
    <row r="133" spans="1:13" ht="15.75">
      <c r="A133" s="157"/>
      <c r="B133" s="161"/>
      <c r="C133" s="161"/>
      <c r="D133" s="158"/>
      <c r="E133" s="159"/>
      <c r="F133" s="160"/>
      <c r="G133" s="161"/>
      <c r="H133" s="161"/>
      <c r="I133" s="161"/>
      <c r="J133" s="161"/>
      <c r="K133" s="161"/>
      <c r="L133" s="161"/>
      <c r="M133" s="161"/>
    </row>
    <row r="134" spans="1:13" ht="15.75">
      <c r="A134" s="157"/>
      <c r="B134" s="161"/>
      <c r="C134" s="161"/>
      <c r="D134" s="158"/>
      <c r="E134" s="159"/>
      <c r="F134" s="160"/>
      <c r="G134" s="161"/>
      <c r="H134" s="161"/>
      <c r="I134" s="161"/>
      <c r="J134" s="161"/>
      <c r="K134" s="161"/>
      <c r="L134" s="161"/>
      <c r="M134" s="161"/>
    </row>
    <row r="135" spans="1:13" ht="15.75">
      <c r="A135" s="157"/>
      <c r="B135" s="161"/>
      <c r="C135" s="161"/>
      <c r="D135" s="158"/>
      <c r="E135" s="159"/>
      <c r="F135" s="160"/>
      <c r="G135" s="161"/>
      <c r="H135" s="161"/>
      <c r="I135" s="161"/>
      <c r="J135" s="161"/>
      <c r="K135" s="161"/>
      <c r="L135" s="161"/>
      <c r="M135" s="161"/>
    </row>
    <row r="136" spans="1:13" ht="15.75">
      <c r="A136" s="157"/>
      <c r="B136" s="161"/>
      <c r="C136" s="161"/>
      <c r="D136" s="158"/>
      <c r="E136" s="159"/>
      <c r="F136" s="160"/>
      <c r="G136" s="161"/>
      <c r="H136" s="161"/>
      <c r="I136" s="161"/>
      <c r="J136" s="161"/>
      <c r="K136" s="161"/>
      <c r="L136" s="161"/>
      <c r="M136" s="161"/>
    </row>
    <row r="137" spans="1:13" ht="15.75">
      <c r="A137" s="157"/>
      <c r="B137" s="161"/>
      <c r="C137" s="161"/>
      <c r="D137" s="158"/>
      <c r="E137" s="159"/>
      <c r="F137" s="160"/>
      <c r="G137" s="161"/>
      <c r="H137" s="161"/>
      <c r="I137" s="161"/>
      <c r="J137" s="161"/>
      <c r="K137" s="161"/>
      <c r="L137" s="161"/>
      <c r="M137" s="161"/>
    </row>
    <row r="138" spans="1:13" ht="15.75">
      <c r="A138" s="157"/>
      <c r="B138" s="161"/>
      <c r="C138" s="161"/>
      <c r="D138" s="158"/>
      <c r="E138" s="159"/>
      <c r="F138" s="160"/>
      <c r="G138" s="161"/>
      <c r="H138" s="161"/>
      <c r="I138" s="161"/>
      <c r="J138" s="161"/>
      <c r="K138" s="161"/>
      <c r="L138" s="161"/>
      <c r="M138" s="161"/>
    </row>
    <row r="139" spans="1:13" ht="15.75">
      <c r="A139" s="157"/>
      <c r="B139" s="161"/>
      <c r="C139" s="161"/>
      <c r="D139" s="158"/>
      <c r="E139" s="159"/>
      <c r="F139" s="160"/>
      <c r="G139" s="161"/>
      <c r="H139" s="161"/>
      <c r="I139" s="161"/>
      <c r="J139" s="161"/>
      <c r="K139" s="161"/>
      <c r="L139" s="161"/>
      <c r="M139" s="161"/>
    </row>
    <row r="140" spans="1:13" ht="15.75">
      <c r="A140" s="157"/>
      <c r="B140" s="161"/>
      <c r="C140" s="161"/>
      <c r="D140" s="158"/>
      <c r="E140" s="159"/>
      <c r="F140" s="160"/>
      <c r="G140" s="161"/>
      <c r="H140" s="161"/>
      <c r="I140" s="161"/>
      <c r="J140" s="161"/>
      <c r="K140" s="161"/>
      <c r="L140" s="161"/>
      <c r="M140" s="161"/>
    </row>
    <row r="141" spans="1:13" ht="15.75">
      <c r="A141" s="157"/>
      <c r="B141" s="161"/>
      <c r="C141" s="161"/>
      <c r="D141" s="158"/>
      <c r="E141" s="159"/>
      <c r="F141" s="160"/>
      <c r="G141" s="161"/>
      <c r="H141" s="161"/>
      <c r="I141" s="161"/>
      <c r="J141" s="161"/>
      <c r="K141" s="161"/>
      <c r="L141" s="161"/>
      <c r="M141" s="161"/>
    </row>
    <row r="142" spans="1:13" ht="15.75">
      <c r="A142" s="157"/>
      <c r="B142" s="161"/>
      <c r="C142" s="161"/>
      <c r="D142" s="158"/>
      <c r="E142" s="159"/>
      <c r="F142" s="160"/>
      <c r="G142" s="161"/>
      <c r="H142" s="161"/>
      <c r="I142" s="161"/>
      <c r="J142" s="161"/>
      <c r="K142" s="161"/>
      <c r="L142" s="161"/>
      <c r="M142" s="161"/>
    </row>
    <row r="143" spans="1:13" ht="15.75">
      <c r="A143" s="157"/>
      <c r="B143" s="161"/>
      <c r="C143" s="161"/>
      <c r="D143" s="158"/>
      <c r="E143" s="159"/>
      <c r="F143" s="160"/>
      <c r="G143" s="161"/>
      <c r="H143" s="161"/>
      <c r="I143" s="161"/>
      <c r="J143" s="161"/>
      <c r="K143" s="161"/>
      <c r="L143" s="161"/>
      <c r="M143" s="161"/>
    </row>
    <row r="144" spans="1:13" ht="15.75">
      <c r="A144" s="157"/>
      <c r="B144" s="161"/>
      <c r="C144" s="161"/>
      <c r="D144" s="158"/>
      <c r="E144" s="159"/>
      <c r="F144" s="160"/>
      <c r="G144" s="161"/>
      <c r="H144" s="161"/>
      <c r="I144" s="161"/>
      <c r="J144" s="161"/>
      <c r="K144" s="161"/>
      <c r="L144" s="161"/>
      <c r="M144" s="161"/>
    </row>
    <row r="145" spans="1:13" ht="15.75">
      <c r="A145" s="157"/>
      <c r="B145" s="161"/>
      <c r="C145" s="161"/>
      <c r="D145" s="158"/>
      <c r="E145" s="159"/>
      <c r="F145" s="160"/>
      <c r="G145" s="161"/>
      <c r="H145" s="161"/>
      <c r="I145" s="161"/>
      <c r="J145" s="161"/>
      <c r="K145" s="161"/>
      <c r="L145" s="161"/>
      <c r="M145" s="161"/>
    </row>
    <row r="146" spans="1:13" ht="15.75">
      <c r="A146" s="157"/>
      <c r="B146" s="161"/>
      <c r="C146" s="161"/>
      <c r="D146" s="158"/>
      <c r="E146" s="159"/>
      <c r="F146" s="160"/>
      <c r="G146" s="161"/>
      <c r="H146" s="161"/>
      <c r="I146" s="161"/>
      <c r="J146" s="161"/>
      <c r="K146" s="161"/>
      <c r="L146" s="161"/>
      <c r="M146" s="161"/>
    </row>
    <row r="147" spans="1:13" ht="15.75">
      <c r="A147" s="157"/>
      <c r="B147" s="161"/>
      <c r="C147" s="161"/>
      <c r="D147" s="158"/>
      <c r="E147" s="159"/>
      <c r="F147" s="160"/>
      <c r="G147" s="161"/>
      <c r="H147" s="161"/>
      <c r="I147" s="161"/>
      <c r="J147" s="161"/>
      <c r="K147" s="161"/>
      <c r="L147" s="161"/>
      <c r="M147" s="161"/>
    </row>
    <row r="148" spans="1:13" ht="15.75">
      <c r="A148" s="157"/>
      <c r="B148" s="161"/>
      <c r="C148" s="161"/>
      <c r="D148" s="158"/>
      <c r="E148" s="159"/>
      <c r="F148" s="160"/>
      <c r="G148" s="161"/>
      <c r="H148" s="161"/>
      <c r="I148" s="161"/>
      <c r="J148" s="161"/>
      <c r="K148" s="161"/>
      <c r="L148" s="161"/>
      <c r="M148" s="161"/>
    </row>
    <row r="149" spans="1:13" ht="15.75">
      <c r="A149" s="157"/>
      <c r="B149" s="161"/>
      <c r="C149" s="161"/>
      <c r="D149" s="158"/>
      <c r="E149" s="159"/>
      <c r="F149" s="160"/>
      <c r="G149" s="161"/>
      <c r="H149" s="161"/>
      <c r="I149" s="161"/>
      <c r="J149" s="161"/>
      <c r="K149" s="161"/>
      <c r="L149" s="161"/>
      <c r="M149" s="161"/>
    </row>
    <row r="150" spans="1:13" ht="15.75">
      <c r="A150" s="157"/>
      <c r="B150" s="161"/>
      <c r="C150" s="161"/>
      <c r="D150" s="158"/>
      <c r="E150" s="159"/>
      <c r="F150" s="160"/>
      <c r="G150" s="161"/>
      <c r="H150" s="161"/>
      <c r="I150" s="161"/>
      <c r="J150" s="161"/>
      <c r="K150" s="161"/>
      <c r="L150" s="161"/>
      <c r="M150" s="161"/>
    </row>
    <row r="151" spans="1:13" ht="15.75">
      <c r="A151" s="157"/>
      <c r="B151" s="161"/>
      <c r="C151" s="161"/>
      <c r="D151" s="158"/>
      <c r="E151" s="159"/>
      <c r="F151" s="160"/>
      <c r="G151" s="161"/>
      <c r="H151" s="161"/>
      <c r="I151" s="161"/>
      <c r="J151" s="161"/>
      <c r="K151" s="161"/>
      <c r="L151" s="161"/>
      <c r="M151" s="161"/>
    </row>
    <row r="152" spans="1:13" ht="15.75">
      <c r="A152" s="157"/>
      <c r="B152" s="161"/>
      <c r="C152" s="161"/>
      <c r="D152" s="158"/>
      <c r="E152" s="159"/>
      <c r="F152" s="160"/>
      <c r="G152" s="161"/>
      <c r="H152" s="161"/>
      <c r="I152" s="161"/>
      <c r="J152" s="161"/>
      <c r="K152" s="161"/>
      <c r="L152" s="161"/>
      <c r="M152" s="161"/>
    </row>
    <row r="153" spans="1:13" ht="15.75">
      <c r="A153" s="157"/>
      <c r="B153" s="161"/>
      <c r="C153" s="161"/>
      <c r="D153" s="158"/>
      <c r="E153" s="159"/>
      <c r="F153" s="160"/>
      <c r="G153" s="161"/>
      <c r="H153" s="161"/>
      <c r="I153" s="161"/>
      <c r="J153" s="161"/>
      <c r="K153" s="161"/>
      <c r="L153" s="161"/>
      <c r="M153" s="161"/>
    </row>
    <row r="154" spans="1:13" ht="15.75">
      <c r="A154" s="157"/>
      <c r="B154" s="161"/>
      <c r="C154" s="161"/>
      <c r="D154" s="158"/>
      <c r="E154" s="159"/>
      <c r="F154" s="160"/>
      <c r="G154" s="161"/>
      <c r="H154" s="161"/>
      <c r="I154" s="161"/>
      <c r="J154" s="161"/>
      <c r="K154" s="161"/>
      <c r="L154" s="161"/>
      <c r="M154" s="161"/>
    </row>
    <row r="155" spans="1:13" ht="15.75">
      <c r="A155" s="157"/>
      <c r="B155" s="161"/>
      <c r="C155" s="161"/>
      <c r="D155" s="158"/>
      <c r="E155" s="159"/>
      <c r="F155" s="160"/>
      <c r="G155" s="161"/>
      <c r="H155" s="161"/>
      <c r="I155" s="161"/>
      <c r="J155" s="161"/>
      <c r="K155" s="161"/>
      <c r="L155" s="161"/>
      <c r="M155" s="161"/>
    </row>
    <row r="156" spans="1:13" ht="15.75">
      <c r="A156" s="157"/>
      <c r="B156" s="161"/>
      <c r="C156" s="161"/>
      <c r="D156" s="158"/>
      <c r="E156" s="159"/>
      <c r="F156" s="160"/>
      <c r="G156" s="161"/>
      <c r="H156" s="161"/>
      <c r="I156" s="161"/>
      <c r="J156" s="161"/>
      <c r="K156" s="161"/>
      <c r="L156" s="161"/>
      <c r="M156" s="161"/>
    </row>
    <row r="157" spans="1:13" ht="15.75">
      <c r="A157" s="157"/>
      <c r="B157" s="161"/>
      <c r="C157" s="161"/>
      <c r="D157" s="158"/>
      <c r="E157" s="159"/>
      <c r="F157" s="160"/>
      <c r="G157" s="161"/>
      <c r="H157" s="161"/>
      <c r="I157" s="161"/>
      <c r="J157" s="161"/>
      <c r="K157" s="161"/>
      <c r="L157" s="161"/>
      <c r="M157" s="161"/>
    </row>
    <row r="158" spans="1:13" ht="15.75">
      <c r="A158" s="157"/>
      <c r="B158" s="161"/>
      <c r="C158" s="161"/>
      <c r="D158" s="158"/>
      <c r="E158" s="159"/>
      <c r="F158" s="160"/>
      <c r="G158" s="161"/>
      <c r="H158" s="161"/>
      <c r="I158" s="161"/>
      <c r="J158" s="161"/>
      <c r="K158" s="161"/>
      <c r="L158" s="161"/>
      <c r="M158" s="161"/>
    </row>
  </sheetData>
  <sheetProtection/>
  <mergeCells count="16">
    <mergeCell ref="A8:C8"/>
    <mergeCell ref="A9:C9"/>
    <mergeCell ref="A14:B14"/>
    <mergeCell ref="E15:F15"/>
    <mergeCell ref="B1:C1"/>
    <mergeCell ref="B2:C2"/>
    <mergeCell ref="B3:C3"/>
    <mergeCell ref="A7:C7"/>
    <mergeCell ref="E27:F27"/>
    <mergeCell ref="E48:G48"/>
    <mergeCell ref="A51:C51"/>
    <mergeCell ref="A24:B24"/>
    <mergeCell ref="A25:B25"/>
    <mergeCell ref="E25:F25"/>
    <mergeCell ref="A26:B26"/>
    <mergeCell ref="E26:F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0">
      <selection activeCell="C6" sqref="C6"/>
    </sheetView>
  </sheetViews>
  <sheetFormatPr defaultColWidth="9.140625" defaultRowHeight="12.75"/>
  <cols>
    <col min="1" max="1" width="32.57421875" style="0" customWidth="1"/>
    <col min="2" max="2" width="6.00390625" style="0" customWidth="1"/>
    <col min="3" max="3" width="23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2" ht="15">
      <c r="A1" s="1"/>
      <c r="B1" s="2"/>
      <c r="C1" s="1"/>
      <c r="D1" s="264" t="s">
        <v>0</v>
      </c>
      <c r="E1" s="264"/>
      <c r="F1" s="1"/>
      <c r="G1" s="1"/>
      <c r="H1" s="1"/>
      <c r="I1" s="3"/>
      <c r="J1" s="3"/>
      <c r="K1" s="1"/>
      <c r="L1" s="1"/>
    </row>
    <row r="2" spans="1:12" ht="15.75">
      <c r="A2" s="2"/>
      <c r="B2" s="2"/>
      <c r="C2" s="277" t="s">
        <v>1</v>
      </c>
      <c r="D2" s="277"/>
      <c r="E2" s="2"/>
      <c r="F2" s="2"/>
      <c r="G2" s="2"/>
      <c r="H2" s="1"/>
      <c r="I2" s="3"/>
      <c r="J2" s="3"/>
      <c r="K2" s="1"/>
      <c r="L2" s="1"/>
    </row>
    <row r="3" spans="1:12" ht="60.75" customHeight="1">
      <c r="A3" s="2"/>
      <c r="B3" s="1"/>
      <c r="C3" s="278" t="s">
        <v>2</v>
      </c>
      <c r="D3" s="278"/>
      <c r="E3" s="2"/>
      <c r="F3" s="2"/>
      <c r="G3" s="2"/>
      <c r="H3" s="1"/>
      <c r="I3" s="3"/>
      <c r="J3" s="3"/>
      <c r="K3" s="1"/>
      <c r="L3" s="1"/>
    </row>
    <row r="4" spans="1:12" ht="15.75">
      <c r="A4" s="2"/>
      <c r="B4" s="2"/>
      <c r="C4" s="4"/>
      <c r="D4" s="5" t="s">
        <v>3</v>
      </c>
      <c r="E4" s="6"/>
      <c r="F4" s="2"/>
      <c r="G4" s="2"/>
      <c r="H4" s="1"/>
      <c r="I4" s="3"/>
      <c r="J4" s="3"/>
      <c r="K4" s="1"/>
      <c r="L4" s="1"/>
    </row>
    <row r="5" spans="1:12" ht="15.75">
      <c r="A5" s="2"/>
      <c r="B5" s="2"/>
      <c r="C5" s="7" t="s">
        <v>209</v>
      </c>
      <c r="D5" s="5"/>
      <c r="E5" s="8"/>
      <c r="F5" s="2"/>
      <c r="G5" s="2"/>
      <c r="H5" s="1"/>
      <c r="I5" s="3"/>
      <c r="J5" s="3"/>
      <c r="K5" s="1"/>
      <c r="L5" s="1"/>
    </row>
    <row r="6" spans="1:12" ht="15">
      <c r="A6" s="2"/>
      <c r="B6" s="2"/>
      <c r="C6" s="9" t="s">
        <v>4</v>
      </c>
      <c r="D6" s="10"/>
      <c r="E6" s="11"/>
      <c r="F6" s="2"/>
      <c r="G6" s="2"/>
      <c r="H6" s="1"/>
      <c r="I6" s="3"/>
      <c r="J6" s="3"/>
      <c r="K6" s="1"/>
      <c r="L6" s="1"/>
    </row>
    <row r="7" spans="1:12" ht="15">
      <c r="A7" s="2"/>
      <c r="B7" s="2"/>
      <c r="C7" s="12" t="s">
        <v>5</v>
      </c>
      <c r="D7" s="13"/>
      <c r="E7" s="11"/>
      <c r="F7" s="2"/>
      <c r="G7" s="2"/>
      <c r="H7" s="1"/>
      <c r="I7" s="3"/>
      <c r="J7" s="3"/>
      <c r="K7" s="1"/>
      <c r="L7" s="1"/>
    </row>
    <row r="8" spans="1:12" ht="15.75">
      <c r="A8" s="277" t="s">
        <v>6</v>
      </c>
      <c r="B8" s="277"/>
      <c r="C8" s="277"/>
      <c r="D8" s="277"/>
      <c r="E8" s="277"/>
      <c r="F8" s="14"/>
      <c r="G8" s="14"/>
      <c r="H8" s="15"/>
      <c r="I8" s="16"/>
      <c r="J8" s="3"/>
      <c r="K8" s="15"/>
      <c r="L8" s="15"/>
    </row>
    <row r="9" spans="1:12" ht="51" customHeight="1">
      <c r="A9" s="268" t="s">
        <v>7</v>
      </c>
      <c r="B9" s="268"/>
      <c r="C9" s="268"/>
      <c r="D9" s="268"/>
      <c r="E9" s="268"/>
      <c r="F9" s="14"/>
      <c r="G9" s="14"/>
      <c r="H9" s="15"/>
      <c r="I9" s="16"/>
      <c r="J9" s="3"/>
      <c r="K9" s="15"/>
      <c r="L9" s="15"/>
    </row>
    <row r="10" spans="1:12" ht="15.75">
      <c r="A10" s="17"/>
      <c r="B10" s="17"/>
      <c r="C10" s="15"/>
      <c r="D10" s="17" t="s">
        <v>92</v>
      </c>
      <c r="E10" s="17"/>
      <c r="F10" s="14"/>
      <c r="G10" s="18">
        <v>172.3</v>
      </c>
      <c r="H10" s="19">
        <v>105</v>
      </c>
      <c r="I10" s="16"/>
      <c r="J10" s="3"/>
      <c r="K10" s="15"/>
      <c r="L10" s="15"/>
    </row>
    <row r="11" spans="1:12" ht="97.5" customHeight="1">
      <c r="A11" s="20"/>
      <c r="B11" s="269" t="s">
        <v>8</v>
      </c>
      <c r="C11" s="270"/>
      <c r="D11" s="21" t="s">
        <v>9</v>
      </c>
      <c r="E11" s="21" t="s">
        <v>10</v>
      </c>
      <c r="F11" s="256" t="s">
        <v>11</v>
      </c>
      <c r="G11" s="22"/>
      <c r="H11" s="23"/>
      <c r="I11" s="24" t="s">
        <v>12</v>
      </c>
      <c r="J11" s="3"/>
      <c r="K11" s="23"/>
      <c r="L11" s="23"/>
    </row>
    <row r="12" spans="1:12" ht="15">
      <c r="A12" s="25" t="s">
        <v>13</v>
      </c>
      <c r="B12" s="26"/>
      <c r="C12" s="26"/>
      <c r="D12" s="27"/>
      <c r="E12" s="28"/>
      <c r="F12" s="28"/>
      <c r="G12" s="29">
        <f>SUM(D13:D13)</f>
        <v>0</v>
      </c>
      <c r="H12" s="30">
        <f>F13</f>
        <v>0</v>
      </c>
      <c r="I12" s="3"/>
      <c r="J12" s="3"/>
      <c r="K12" s="1"/>
      <c r="L12" s="1"/>
    </row>
    <row r="13" spans="1:12" ht="47.25">
      <c r="A13" s="31" t="s">
        <v>14</v>
      </c>
      <c r="B13" s="32"/>
      <c r="C13" s="33" t="s">
        <v>15</v>
      </c>
      <c r="D13" s="34">
        <v>0</v>
      </c>
      <c r="E13" s="45">
        <f>D13/$G$10/12</f>
        <v>0</v>
      </c>
      <c r="F13" s="257">
        <f>D13/$H$10/12</f>
        <v>0</v>
      </c>
      <c r="G13" s="35"/>
      <c r="H13" s="1"/>
      <c r="I13" s="3">
        <v>0.81</v>
      </c>
      <c r="J13" s="3" t="s">
        <v>16</v>
      </c>
      <c r="K13" s="1"/>
      <c r="L13" s="1"/>
    </row>
    <row r="14" spans="1:12" ht="15">
      <c r="A14" s="36" t="s">
        <v>17</v>
      </c>
      <c r="B14" s="37"/>
      <c r="C14" s="37"/>
      <c r="D14" s="38"/>
      <c r="E14" s="39"/>
      <c r="F14" s="39"/>
      <c r="G14" s="40">
        <f>SUM(D15:D22)</f>
        <v>7675.29022804551</v>
      </c>
      <c r="H14" s="41">
        <f>SUM(F15:F22)</f>
        <v>6.0915001809885</v>
      </c>
      <c r="I14" s="3"/>
      <c r="J14" s="3"/>
      <c r="K14" s="1"/>
      <c r="L14" s="1"/>
    </row>
    <row r="15" spans="1:12" ht="31.5">
      <c r="A15" s="42" t="s">
        <v>18</v>
      </c>
      <c r="B15" s="43">
        <v>2</v>
      </c>
      <c r="C15" s="44" t="s">
        <v>15</v>
      </c>
      <c r="D15" s="45">
        <v>1262.4716280455102</v>
      </c>
      <c r="E15" s="47">
        <f aca="true" t="shared" si="0" ref="E15:E22">D15/$G$10/12</f>
        <v>0.610597614647664</v>
      </c>
      <c r="F15" s="258">
        <f aca="true" t="shared" si="1" ref="F15:F22">D15/$H$10/12</f>
        <v>1.0019616095599286</v>
      </c>
      <c r="G15" s="35"/>
      <c r="H15" s="1"/>
      <c r="I15" s="3">
        <v>1.3</v>
      </c>
      <c r="J15" s="3" t="s">
        <v>16</v>
      </c>
      <c r="K15" s="1"/>
      <c r="L15" s="1"/>
    </row>
    <row r="16" spans="1:12" ht="31.5">
      <c r="A16" s="31" t="s">
        <v>19</v>
      </c>
      <c r="B16" s="32">
        <v>2</v>
      </c>
      <c r="C16" s="46" t="s">
        <v>15</v>
      </c>
      <c r="D16" s="47">
        <v>0</v>
      </c>
      <c r="E16" s="47">
        <f t="shared" si="0"/>
        <v>0</v>
      </c>
      <c r="F16" s="258">
        <f t="shared" si="1"/>
        <v>0</v>
      </c>
      <c r="G16" s="35"/>
      <c r="H16" s="1"/>
      <c r="I16" s="3"/>
      <c r="J16" s="3"/>
      <c r="K16" s="1"/>
      <c r="L16" s="1"/>
    </row>
    <row r="17" spans="1:12" ht="31.5">
      <c r="A17" s="31" t="s">
        <v>20</v>
      </c>
      <c r="B17" s="32"/>
      <c r="C17" s="46" t="s">
        <v>15</v>
      </c>
      <c r="D17" s="47">
        <v>0</v>
      </c>
      <c r="E17" s="47">
        <f t="shared" si="0"/>
        <v>0</v>
      </c>
      <c r="F17" s="258">
        <f t="shared" si="1"/>
        <v>0</v>
      </c>
      <c r="G17" s="35"/>
      <c r="H17" s="1"/>
      <c r="I17" s="3"/>
      <c r="J17" s="3"/>
      <c r="K17" s="1"/>
      <c r="L17" s="1"/>
    </row>
    <row r="18" spans="1:12" ht="31.5">
      <c r="A18" s="31" t="s">
        <v>21</v>
      </c>
      <c r="B18" s="32">
        <v>2</v>
      </c>
      <c r="C18" s="46" t="s">
        <v>15</v>
      </c>
      <c r="D18" s="47">
        <v>0</v>
      </c>
      <c r="E18" s="47">
        <f t="shared" si="0"/>
        <v>0</v>
      </c>
      <c r="F18" s="258">
        <f t="shared" si="1"/>
        <v>0</v>
      </c>
      <c r="G18" s="1"/>
      <c r="H18" s="1"/>
      <c r="I18" s="3"/>
      <c r="J18" s="3"/>
      <c r="K18" s="1"/>
      <c r="L18" s="1"/>
    </row>
    <row r="19" spans="1:12" ht="60">
      <c r="A19" s="31" t="s">
        <v>22</v>
      </c>
      <c r="B19" s="48">
        <v>1</v>
      </c>
      <c r="C19" s="49" t="s">
        <v>23</v>
      </c>
      <c r="D19" s="47">
        <v>0</v>
      </c>
      <c r="E19" s="47">
        <f t="shared" si="0"/>
        <v>0</v>
      </c>
      <c r="F19" s="258">
        <f t="shared" si="1"/>
        <v>0</v>
      </c>
      <c r="G19" s="35"/>
      <c r="H19" s="1"/>
      <c r="I19" s="3"/>
      <c r="J19" s="3"/>
      <c r="K19" s="1"/>
      <c r="L19" s="1"/>
    </row>
    <row r="20" spans="1:12" ht="31.5">
      <c r="A20" s="31" t="s">
        <v>24</v>
      </c>
      <c r="B20" s="50">
        <v>10.916666666666666</v>
      </c>
      <c r="C20" s="33" t="s">
        <v>25</v>
      </c>
      <c r="D20" s="47">
        <v>0</v>
      </c>
      <c r="E20" s="47">
        <f t="shared" si="0"/>
        <v>0</v>
      </c>
      <c r="F20" s="258">
        <f t="shared" si="1"/>
        <v>0</v>
      </c>
      <c r="G20" s="35"/>
      <c r="H20" s="1"/>
      <c r="I20" s="3"/>
      <c r="J20" s="3"/>
      <c r="K20" s="1"/>
      <c r="L20" s="1"/>
    </row>
    <row r="21" spans="1:12" ht="31.5">
      <c r="A21" s="51" t="s">
        <v>26</v>
      </c>
      <c r="B21" s="52"/>
      <c r="C21" s="33" t="s">
        <v>15</v>
      </c>
      <c r="D21" s="53">
        <v>0</v>
      </c>
      <c r="E21" s="47">
        <f t="shared" si="0"/>
        <v>0</v>
      </c>
      <c r="F21" s="258">
        <f>D21/$H$10/12</f>
        <v>0</v>
      </c>
      <c r="G21" s="35"/>
      <c r="H21" s="1"/>
      <c r="I21" s="3"/>
      <c r="J21" s="3"/>
      <c r="K21" s="1"/>
      <c r="L21" s="1"/>
    </row>
    <row r="22" spans="1:12" ht="31.5">
      <c r="A22" s="54" t="s">
        <v>27</v>
      </c>
      <c r="B22" s="55">
        <v>6</v>
      </c>
      <c r="C22" s="56" t="s">
        <v>15</v>
      </c>
      <c r="D22" s="57">
        <v>6412.8186</v>
      </c>
      <c r="E22" s="57">
        <f t="shared" si="0"/>
        <v>3.1015760301799182</v>
      </c>
      <c r="F22" s="258">
        <f t="shared" si="1"/>
        <v>5.089538571428571</v>
      </c>
      <c r="G22" s="35"/>
      <c r="H22" s="1"/>
      <c r="I22" s="3"/>
      <c r="J22" s="3"/>
      <c r="K22" s="1"/>
      <c r="L22" s="1"/>
    </row>
    <row r="23" spans="1:12" ht="15">
      <c r="A23" s="58" t="s">
        <v>28</v>
      </c>
      <c r="B23" s="59"/>
      <c r="C23" s="59"/>
      <c r="D23" s="60"/>
      <c r="E23" s="61"/>
      <c r="F23" s="61"/>
      <c r="G23" s="62">
        <f>SUM(D24:D28)</f>
        <v>7987.369673818201</v>
      </c>
      <c r="H23" s="63">
        <f>SUM(F24:F28)</f>
        <v>6.339182280808096</v>
      </c>
      <c r="I23" s="3"/>
      <c r="J23" s="3"/>
      <c r="K23" s="1"/>
      <c r="L23" s="1"/>
    </row>
    <row r="24" spans="1:12" ht="31.5">
      <c r="A24" s="42" t="s">
        <v>29</v>
      </c>
      <c r="B24" s="43">
        <v>1</v>
      </c>
      <c r="C24" s="44" t="s">
        <v>30</v>
      </c>
      <c r="D24" s="53">
        <v>0</v>
      </c>
      <c r="E24" s="47">
        <f>D24/$G$10/12</f>
        <v>0</v>
      </c>
      <c r="F24" s="258">
        <f>D24/$H$10/12</f>
        <v>0</v>
      </c>
      <c r="G24" s="35"/>
      <c r="H24" s="1"/>
      <c r="I24" s="3"/>
      <c r="J24" s="3"/>
      <c r="K24" s="1"/>
      <c r="L24" s="1"/>
    </row>
    <row r="25" spans="1:12" ht="78.75">
      <c r="A25" s="64" t="s">
        <v>31</v>
      </c>
      <c r="B25" s="32">
        <v>2</v>
      </c>
      <c r="C25" s="46" t="s">
        <v>30</v>
      </c>
      <c r="D25" s="53">
        <v>7987.369673818201</v>
      </c>
      <c r="E25" s="47">
        <f>D25/$G$10/12</f>
        <v>3.863111662709519</v>
      </c>
      <c r="F25" s="258">
        <f>D25/$H$10/12</f>
        <v>6.339182280808096</v>
      </c>
      <c r="G25" s="35"/>
      <c r="H25" s="1"/>
      <c r="I25" s="65" t="s">
        <v>32</v>
      </c>
      <c r="J25" s="66" t="s">
        <v>33</v>
      </c>
      <c r="K25" s="1"/>
      <c r="L25" s="1"/>
    </row>
    <row r="26" spans="1:12" ht="47.25">
      <c r="A26" s="31" t="s">
        <v>34</v>
      </c>
      <c r="B26" s="48">
        <v>1</v>
      </c>
      <c r="C26" s="67" t="s">
        <v>35</v>
      </c>
      <c r="D26" s="53">
        <v>0</v>
      </c>
      <c r="E26" s="47">
        <f>D26/$G$10/12</f>
        <v>0</v>
      </c>
      <c r="F26" s="258">
        <f>D26/$H$10/12</f>
        <v>0</v>
      </c>
      <c r="G26" s="1"/>
      <c r="H26" s="1"/>
      <c r="I26" s="3">
        <v>0.38</v>
      </c>
      <c r="J26" s="3" t="s">
        <v>16</v>
      </c>
      <c r="K26" s="1"/>
      <c r="L26" s="1"/>
    </row>
    <row r="27" spans="1:12" ht="63">
      <c r="A27" s="31" t="s">
        <v>36</v>
      </c>
      <c r="B27" s="32">
        <v>2</v>
      </c>
      <c r="C27" s="46" t="s">
        <v>30</v>
      </c>
      <c r="D27" s="53">
        <v>0</v>
      </c>
      <c r="E27" s="47">
        <f>D27/$G$10/12</f>
        <v>0</v>
      </c>
      <c r="F27" s="258">
        <f>D27/$H$10/12</f>
        <v>0</v>
      </c>
      <c r="G27" s="35"/>
      <c r="H27" s="1"/>
      <c r="I27" s="65" t="s">
        <v>37</v>
      </c>
      <c r="J27" s="66" t="s">
        <v>38</v>
      </c>
      <c r="K27" s="1"/>
      <c r="L27" s="1"/>
    </row>
    <row r="28" spans="1:12" ht="31.5">
      <c r="A28" s="54" t="s">
        <v>39</v>
      </c>
      <c r="B28" s="55">
        <v>1</v>
      </c>
      <c r="C28" s="56" t="s">
        <v>40</v>
      </c>
      <c r="D28" s="53">
        <v>0</v>
      </c>
      <c r="E28" s="47">
        <f>D28/$G$10/12</f>
        <v>0</v>
      </c>
      <c r="F28" s="258">
        <f>D28/$H$10/12</f>
        <v>0</v>
      </c>
      <c r="G28" s="35"/>
      <c r="H28" s="1"/>
      <c r="I28" s="3">
        <v>1.82</v>
      </c>
      <c r="J28" s="3" t="s">
        <v>41</v>
      </c>
      <c r="K28" s="1"/>
      <c r="L28" s="1"/>
    </row>
    <row r="29" spans="1:12" ht="15">
      <c r="A29" s="68" t="s">
        <v>42</v>
      </c>
      <c r="B29" s="69"/>
      <c r="C29" s="69"/>
      <c r="D29" s="70"/>
      <c r="E29" s="71"/>
      <c r="F29" s="71"/>
      <c r="G29" s="72">
        <f>SUM(D30:D40)</f>
        <v>1260.2302573180264</v>
      </c>
      <c r="H29" s="73">
        <f>SUM(F30:F40)</f>
        <v>1.0001827439031954</v>
      </c>
      <c r="I29" s="3"/>
      <c r="J29" s="3"/>
      <c r="K29" s="1"/>
      <c r="L29" s="1"/>
    </row>
    <row r="30" spans="1:12" ht="30">
      <c r="A30" s="271" t="s">
        <v>43</v>
      </c>
      <c r="B30" s="273" t="s">
        <v>44</v>
      </c>
      <c r="C30" s="274"/>
      <c r="D30" s="53"/>
      <c r="E30" s="47"/>
      <c r="F30" s="258">
        <f aca="true" t="shared" si="2" ref="F30:F40">D30/$H$10/12</f>
        <v>0</v>
      </c>
      <c r="G30" s="74"/>
      <c r="H30" s="75"/>
      <c r="I30" s="65">
        <v>72.08</v>
      </c>
      <c r="J30" s="66" t="s">
        <v>45</v>
      </c>
      <c r="K30" s="75"/>
      <c r="L30" s="75"/>
    </row>
    <row r="31" spans="1:12" ht="15.75">
      <c r="A31" s="272"/>
      <c r="B31" s="32">
        <v>2</v>
      </c>
      <c r="C31" s="76" t="s">
        <v>46</v>
      </c>
      <c r="D31" s="53">
        <v>0</v>
      </c>
      <c r="E31" s="47">
        <f>D31/$G$10/12</f>
        <v>0</v>
      </c>
      <c r="F31" s="258">
        <f t="shared" si="2"/>
        <v>0</v>
      </c>
      <c r="G31" s="74"/>
      <c r="H31" s="75"/>
      <c r="I31" s="77"/>
      <c r="J31" s="3"/>
      <c r="K31" s="75"/>
      <c r="L31" s="75"/>
    </row>
    <row r="32" spans="1:12" ht="15.75">
      <c r="A32" s="272"/>
      <c r="B32" s="275" t="s">
        <v>47</v>
      </c>
      <c r="C32" s="276"/>
      <c r="D32" s="53"/>
      <c r="E32" s="47"/>
      <c r="F32" s="258">
        <f t="shared" si="2"/>
        <v>0</v>
      </c>
      <c r="G32" s="74"/>
      <c r="H32" s="75"/>
      <c r="I32" s="77">
        <v>0.16</v>
      </c>
      <c r="J32" s="3" t="s">
        <v>41</v>
      </c>
      <c r="K32" s="75"/>
      <c r="L32" s="75"/>
    </row>
    <row r="33" spans="1:12" ht="15.75">
      <c r="A33" s="272"/>
      <c r="B33" s="32">
        <v>2</v>
      </c>
      <c r="C33" s="76" t="s">
        <v>46</v>
      </c>
      <c r="D33" s="53">
        <v>0</v>
      </c>
      <c r="E33" s="47">
        <f>D33/$G$10/12</f>
        <v>0</v>
      </c>
      <c r="F33" s="258">
        <f t="shared" si="2"/>
        <v>0</v>
      </c>
      <c r="G33" s="74"/>
      <c r="H33" s="75"/>
      <c r="I33" s="77"/>
      <c r="J33" s="3"/>
      <c r="K33" s="75"/>
      <c r="L33" s="75"/>
    </row>
    <row r="34" spans="1:12" ht="15.75">
      <c r="A34" s="272"/>
      <c r="B34" s="275" t="s">
        <v>48</v>
      </c>
      <c r="C34" s="276"/>
      <c r="D34" s="53"/>
      <c r="E34" s="47"/>
      <c r="F34" s="258">
        <f t="shared" si="2"/>
        <v>0</v>
      </c>
      <c r="G34" s="74"/>
      <c r="H34" s="75"/>
      <c r="I34" s="77"/>
      <c r="J34" s="3"/>
      <c r="K34" s="75"/>
      <c r="L34" s="75"/>
    </row>
    <row r="35" spans="1:12" ht="15.75">
      <c r="A35" s="272"/>
      <c r="B35" s="32">
        <v>12</v>
      </c>
      <c r="C35" s="76" t="s">
        <v>46</v>
      </c>
      <c r="D35" s="53">
        <v>192.10007351943605</v>
      </c>
      <c r="E35" s="47">
        <f>D35/$G$10/12</f>
        <v>0.09290968926264076</v>
      </c>
      <c r="F35" s="258">
        <f t="shared" si="2"/>
        <v>0.15246037580907623</v>
      </c>
      <c r="G35" s="74"/>
      <c r="H35" s="75"/>
      <c r="I35" s="77"/>
      <c r="J35" s="3"/>
      <c r="K35" s="75"/>
      <c r="L35" s="75"/>
    </row>
    <row r="36" spans="1:12" ht="30">
      <c r="A36" s="272"/>
      <c r="B36" s="275" t="s">
        <v>49</v>
      </c>
      <c r="C36" s="276"/>
      <c r="D36" s="53"/>
      <c r="E36" s="47"/>
      <c r="F36" s="258">
        <f t="shared" si="2"/>
        <v>0</v>
      </c>
      <c r="G36" s="74"/>
      <c r="H36" s="75"/>
      <c r="I36" s="65" t="s">
        <v>50</v>
      </c>
      <c r="J36" s="66" t="s">
        <v>51</v>
      </c>
      <c r="K36" s="75"/>
      <c r="L36" s="75"/>
    </row>
    <row r="37" spans="1:12" ht="15.75">
      <c r="A37" s="272"/>
      <c r="B37" s="32">
        <v>12</v>
      </c>
      <c r="C37" s="76" t="s">
        <v>30</v>
      </c>
      <c r="D37" s="53">
        <v>447.8501837985903</v>
      </c>
      <c r="E37" s="47">
        <f>D37/$G$10/12</f>
        <v>0.21660388073060086</v>
      </c>
      <c r="F37" s="258">
        <f t="shared" si="2"/>
        <v>0.355436653808405</v>
      </c>
      <c r="G37" s="74"/>
      <c r="H37" s="75"/>
      <c r="I37" s="77"/>
      <c r="J37" s="3"/>
      <c r="K37" s="75"/>
      <c r="L37" s="75"/>
    </row>
    <row r="38" spans="1:12" ht="15.75">
      <c r="A38" s="78" t="s">
        <v>52</v>
      </c>
      <c r="B38" s="265" t="s">
        <v>53</v>
      </c>
      <c r="C38" s="266"/>
      <c r="D38" s="53">
        <v>620.28</v>
      </c>
      <c r="E38" s="47">
        <f>D38/$G$10/12</f>
        <v>0.3</v>
      </c>
      <c r="F38" s="258">
        <f t="shared" si="2"/>
        <v>0.49228571428571427</v>
      </c>
      <c r="G38" s="74"/>
      <c r="H38" s="75"/>
      <c r="I38" s="77">
        <v>0.97</v>
      </c>
      <c r="J38" s="3" t="s">
        <v>16</v>
      </c>
      <c r="K38" s="75"/>
      <c r="L38" s="75"/>
    </row>
    <row r="39" spans="1:12" ht="15.75">
      <c r="A39" s="79" t="s">
        <v>54</v>
      </c>
      <c r="B39" s="80">
        <v>1</v>
      </c>
      <c r="C39" s="81" t="s">
        <v>30</v>
      </c>
      <c r="D39" s="53">
        <v>0</v>
      </c>
      <c r="E39" s="47">
        <f>D39/$G$10/12</f>
        <v>0</v>
      </c>
      <c r="F39" s="258">
        <f t="shared" si="2"/>
        <v>0</v>
      </c>
      <c r="G39" s="74"/>
      <c r="H39" s="75"/>
      <c r="I39" s="267">
        <v>1.46</v>
      </c>
      <c r="J39" s="267" t="s">
        <v>16</v>
      </c>
      <c r="K39" s="75"/>
      <c r="L39" s="75"/>
    </row>
    <row r="40" spans="1:12" ht="15.75">
      <c r="A40" s="79" t="s">
        <v>55</v>
      </c>
      <c r="B40" s="82">
        <v>1</v>
      </c>
      <c r="C40" s="83" t="s">
        <v>30</v>
      </c>
      <c r="D40" s="53">
        <v>0</v>
      </c>
      <c r="E40" s="47">
        <f>D40/$G$10/12</f>
        <v>0</v>
      </c>
      <c r="F40" s="258">
        <f t="shared" si="2"/>
        <v>0</v>
      </c>
      <c r="G40" s="74"/>
      <c r="H40" s="75"/>
      <c r="I40" s="267"/>
      <c r="J40" s="267"/>
      <c r="K40" s="75"/>
      <c r="L40" s="75"/>
    </row>
    <row r="41" spans="1:12" ht="15">
      <c r="A41" s="84" t="s">
        <v>56</v>
      </c>
      <c r="B41" s="85"/>
      <c r="C41" s="85"/>
      <c r="D41" s="86">
        <f>SUM(D13:D40)</f>
        <v>16922.890159181734</v>
      </c>
      <c r="E41" s="259">
        <f>SUM(E13:E40)</f>
        <v>8.184798877530342</v>
      </c>
      <c r="F41" s="87"/>
      <c r="G41" s="88"/>
      <c r="H41" s="89"/>
      <c r="I41" s="3"/>
      <c r="J41" s="3"/>
      <c r="K41" s="1"/>
      <c r="L41" s="1"/>
    </row>
    <row r="42" spans="1:12" ht="15.75">
      <c r="A42" s="90" t="s">
        <v>57</v>
      </c>
      <c r="B42" s="91"/>
      <c r="C42" s="91"/>
      <c r="D42" s="92">
        <f>D41*0.1</f>
        <v>1692.2890159181734</v>
      </c>
      <c r="E42" s="93"/>
      <c r="F42" s="93"/>
      <c r="G42" s="94"/>
      <c r="H42" s="95"/>
      <c r="I42" s="3"/>
      <c r="J42" s="3"/>
      <c r="K42" s="1"/>
      <c r="L42" s="1"/>
    </row>
    <row r="43" spans="1:12" ht="15.75">
      <c r="A43" s="84" t="s">
        <v>58</v>
      </c>
      <c r="B43" s="85"/>
      <c r="C43" s="85"/>
      <c r="D43" s="96">
        <f>D41+D42</f>
        <v>18615.179175099907</v>
      </c>
      <c r="E43" s="97">
        <f>D43/$G$10/12</f>
        <v>9.003278765283374</v>
      </c>
      <c r="F43" s="87"/>
      <c r="G43" s="98">
        <f>G12+G14+G23+G29+G41+D42</f>
        <v>18615.17917509991</v>
      </c>
      <c r="H43" s="89"/>
      <c r="I43" s="3"/>
      <c r="J43" s="3"/>
      <c r="K43" s="1"/>
      <c r="L43" s="1"/>
    </row>
    <row r="44" spans="1:12" ht="15.75">
      <c r="A44" s="99"/>
      <c r="B44" s="100"/>
      <c r="C44" s="100"/>
      <c r="D44" s="101"/>
      <c r="E44" s="102"/>
      <c r="F44" s="103"/>
      <c r="G44" s="104"/>
      <c r="H44" s="104"/>
      <c r="I44" s="16"/>
      <c r="J44" s="3"/>
      <c r="K44" s="105"/>
      <c r="L44" s="105"/>
    </row>
    <row r="45" spans="1:12" ht="15.75" hidden="1">
      <c r="A45" s="106" t="s">
        <v>59</v>
      </c>
      <c r="B45" s="107">
        <f>G10-C45</f>
        <v>0</v>
      </c>
      <c r="C45" s="106">
        <v>172.3</v>
      </c>
      <c r="D45" s="98">
        <v>19236.356146182796</v>
      </c>
      <c r="E45" s="108">
        <f>D45/C45/12</f>
        <v>9.30371258762952</v>
      </c>
      <c r="F45" s="109"/>
      <c r="G45" s="110" t="s">
        <v>60</v>
      </c>
      <c r="H45" s="111">
        <f>E43/E45</f>
        <v>0.9677081789106845</v>
      </c>
      <c r="I45" s="3"/>
      <c r="J45" s="3"/>
      <c r="K45" s="1" t="s">
        <v>60</v>
      </c>
      <c r="L45" s="1"/>
    </row>
    <row r="46" spans="1:12" ht="15.75" hidden="1">
      <c r="A46" s="1"/>
      <c r="B46" s="1"/>
      <c r="C46" s="1"/>
      <c r="D46" s="112">
        <f>D45/1.18</f>
        <v>16301.996734053218</v>
      </c>
      <c r="E46" s="113">
        <f>E45/1.18</f>
        <v>7.884502192906373</v>
      </c>
      <c r="F46" s="114"/>
      <c r="G46" s="115" t="s">
        <v>61</v>
      </c>
      <c r="H46" s="116">
        <f>E43/E46</f>
        <v>1.1418956511146077</v>
      </c>
      <c r="I46" s="3"/>
      <c r="J46" s="3"/>
      <c r="K46" s="1"/>
      <c r="L46" s="1"/>
    </row>
    <row r="47" spans="1:12" ht="15.75" hidden="1">
      <c r="A47" s="1"/>
      <c r="B47" s="1"/>
      <c r="C47" s="1"/>
      <c r="D47" s="102"/>
      <c r="E47" s="102"/>
      <c r="F47" s="117"/>
      <c r="G47" s="33"/>
      <c r="H47" s="118"/>
      <c r="I47" s="3"/>
      <c r="J47" s="3"/>
      <c r="K47" s="1" t="s">
        <v>62</v>
      </c>
      <c r="L47" s="1"/>
    </row>
    <row r="48" spans="1:12" ht="15" hidden="1">
      <c r="A48" s="1"/>
      <c r="B48" s="1"/>
      <c r="C48" s="1"/>
      <c r="D48" s="119">
        <f>E48*G10*12</f>
        <v>16292.688000000002</v>
      </c>
      <c r="E48" s="119">
        <v>7.88</v>
      </c>
      <c r="F48" s="119"/>
      <c r="G48" s="119" t="s">
        <v>62</v>
      </c>
      <c r="H48" s="120">
        <f>E43/E48</f>
        <v>1.1425480666603267</v>
      </c>
      <c r="I48" s="3"/>
      <c r="J48" s="3"/>
      <c r="K48" s="1" t="s">
        <v>63</v>
      </c>
      <c r="L48" s="1"/>
    </row>
    <row r="49" spans="1:12" ht="15" hidden="1">
      <c r="A49" s="1"/>
      <c r="B49" s="1"/>
      <c r="C49" s="1"/>
      <c r="D49" s="121">
        <f>D43-D48</f>
        <v>2322.4911750999054</v>
      </c>
      <c r="E49" s="121">
        <f>E43-E48</f>
        <v>1.1232787652833744</v>
      </c>
      <c r="F49" s="122"/>
      <c r="G49" s="122" t="s">
        <v>64</v>
      </c>
      <c r="H49" s="1"/>
      <c r="I49" s="3"/>
      <c r="J49" s="3"/>
      <c r="K49" s="1"/>
      <c r="L49" s="1"/>
    </row>
    <row r="50" spans="1:12" ht="15" hidden="1">
      <c r="A50" s="1"/>
      <c r="B50" s="1"/>
      <c r="C50" s="1"/>
      <c r="D50" s="1"/>
      <c r="E50" s="1"/>
      <c r="F50" s="1"/>
      <c r="G50" s="1"/>
      <c r="H50" s="1"/>
      <c r="I50" s="3"/>
      <c r="J50" s="3"/>
      <c r="K50" s="1"/>
      <c r="L50" s="1"/>
    </row>
    <row r="51" spans="1:12" ht="15" hidden="1">
      <c r="A51" s="1"/>
      <c r="B51" s="1"/>
      <c r="C51" s="1"/>
      <c r="D51" s="1"/>
      <c r="E51" s="1"/>
      <c r="F51" s="1"/>
      <c r="G51" s="1"/>
      <c r="H51" s="1"/>
      <c r="I51" s="3"/>
      <c r="J51" s="3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3"/>
      <c r="J52" s="3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3"/>
      <c r="J53" s="3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3"/>
      <c r="J54" s="3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3"/>
      <c r="J55" s="3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3"/>
      <c r="J56" s="3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3"/>
      <c r="J57" s="3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3"/>
      <c r="J58" s="3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3"/>
      <c r="J59" s="3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3"/>
      <c r="J60" s="3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3"/>
      <c r="J61" s="3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3"/>
      <c r="J62" s="3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3"/>
      <c r="J63" s="3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3"/>
      <c r="J64" s="3"/>
      <c r="K64" s="1"/>
      <c r="L64" s="1"/>
    </row>
  </sheetData>
  <sheetProtection/>
  <mergeCells count="14">
    <mergeCell ref="D1:E1"/>
    <mergeCell ref="C2:D2"/>
    <mergeCell ref="C3:D3"/>
    <mergeCell ref="A8:E8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6.57421875" style="0" customWidth="1"/>
    <col min="2" max="2" width="3.421875" style="0" customWidth="1"/>
    <col min="3" max="3" width="17.71093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123"/>
      <c r="B1" s="123"/>
      <c r="C1" s="1"/>
      <c r="D1" s="264" t="s">
        <v>65</v>
      </c>
      <c r="E1" s="264"/>
    </row>
    <row r="2" spans="1:5" ht="15.75">
      <c r="A2" s="123"/>
      <c r="B2" s="123"/>
      <c r="C2" s="277" t="s">
        <v>1</v>
      </c>
      <c r="D2" s="277"/>
      <c r="E2" s="124"/>
    </row>
    <row r="3" spans="1:5" ht="48" customHeight="1">
      <c r="A3" s="123"/>
      <c r="B3" s="123"/>
      <c r="C3" s="278" t="s">
        <v>2</v>
      </c>
      <c r="D3" s="278"/>
      <c r="E3" s="278"/>
    </row>
    <row r="4" spans="1:5" ht="15.75">
      <c r="A4" s="123"/>
      <c r="B4" s="123"/>
      <c r="C4" s="4"/>
      <c r="D4" s="5" t="s">
        <v>3</v>
      </c>
      <c r="E4" s="123"/>
    </row>
    <row r="5" spans="1:5" ht="15.75">
      <c r="A5" s="123"/>
      <c r="B5" s="123"/>
      <c r="C5" s="7" t="s">
        <v>209</v>
      </c>
      <c r="D5" s="5"/>
      <c r="E5" s="123"/>
    </row>
    <row r="6" spans="1:5" ht="12.75">
      <c r="A6" s="123"/>
      <c r="B6" s="123"/>
      <c r="C6" s="9" t="s">
        <v>4</v>
      </c>
      <c r="D6" s="10"/>
      <c r="E6" s="123"/>
    </row>
    <row r="7" spans="1:5" ht="12.75">
      <c r="A7" s="123"/>
      <c r="B7" s="123"/>
      <c r="C7" s="12" t="s">
        <v>5</v>
      </c>
      <c r="D7" s="13"/>
      <c r="E7" s="123"/>
    </row>
    <row r="8" spans="1:5" ht="16.5">
      <c r="A8" s="305" t="s">
        <v>6</v>
      </c>
      <c r="B8" s="305"/>
      <c r="C8" s="305"/>
      <c r="D8" s="305"/>
      <c r="E8" s="305"/>
    </row>
    <row r="9" spans="1:8" ht="49.5" customHeight="1">
      <c r="A9" s="298" t="s">
        <v>66</v>
      </c>
      <c r="B9" s="298"/>
      <c r="C9" s="298"/>
      <c r="D9" s="298"/>
      <c r="E9" s="298"/>
      <c r="G9" s="18">
        <v>105</v>
      </c>
      <c r="H9" s="19">
        <v>172.3</v>
      </c>
    </row>
    <row r="10" spans="1:5" ht="16.5">
      <c r="A10" s="125"/>
      <c r="B10" s="125"/>
      <c r="C10" s="125" t="s">
        <v>92</v>
      </c>
      <c r="D10" s="125"/>
      <c r="E10" s="125"/>
    </row>
    <row r="11" spans="1:5" ht="80.25" customHeight="1">
      <c r="A11" s="126"/>
      <c r="B11" s="269" t="s">
        <v>8</v>
      </c>
      <c r="C11" s="270"/>
      <c r="D11" s="127" t="s">
        <v>67</v>
      </c>
      <c r="E11" s="127" t="s">
        <v>68</v>
      </c>
    </row>
    <row r="12" spans="1:5" ht="15.75">
      <c r="A12" s="299" t="s">
        <v>69</v>
      </c>
      <c r="B12" s="300"/>
      <c r="C12" s="300"/>
      <c r="D12" s="300"/>
      <c r="E12" s="301"/>
    </row>
    <row r="13" spans="1:5" ht="47.25">
      <c r="A13" s="42" t="s">
        <v>70</v>
      </c>
      <c r="B13" s="128">
        <v>2</v>
      </c>
      <c r="C13" s="129" t="s">
        <v>15</v>
      </c>
      <c r="D13" s="130">
        <v>0</v>
      </c>
      <c r="E13" s="131">
        <f>D13/12/$H$9</f>
        <v>0</v>
      </c>
    </row>
    <row r="14" spans="1:5" ht="47.25">
      <c r="A14" s="31" t="s">
        <v>71</v>
      </c>
      <c r="B14" s="132">
        <v>12</v>
      </c>
      <c r="C14" s="133" t="s">
        <v>30</v>
      </c>
      <c r="D14" s="134">
        <v>0</v>
      </c>
      <c r="E14" s="135">
        <f>D14/12/$H$9</f>
        <v>0</v>
      </c>
    </row>
    <row r="15" spans="1:5" ht="31.5">
      <c r="A15" s="31" t="s">
        <v>72</v>
      </c>
      <c r="B15" s="132">
        <v>2</v>
      </c>
      <c r="C15" s="133" t="s">
        <v>30</v>
      </c>
      <c r="D15" s="134">
        <v>0</v>
      </c>
      <c r="E15" s="135">
        <f>D15/12/$H$9</f>
        <v>0</v>
      </c>
    </row>
    <row r="16" spans="1:5" ht="31.5">
      <c r="A16" s="31" t="s">
        <v>73</v>
      </c>
      <c r="B16" s="132">
        <v>1</v>
      </c>
      <c r="C16" s="133" t="s">
        <v>30</v>
      </c>
      <c r="D16" s="136">
        <v>0</v>
      </c>
      <c r="E16" s="137">
        <f>D16/12/$H$9</f>
        <v>0</v>
      </c>
    </row>
    <row r="17" spans="1:5" ht="15.75">
      <c r="A17" s="302" t="s">
        <v>17</v>
      </c>
      <c r="B17" s="303"/>
      <c r="C17" s="303"/>
      <c r="D17" s="303"/>
      <c r="E17" s="304"/>
    </row>
    <row r="18" spans="1:5" ht="15.75">
      <c r="A18" s="42" t="s">
        <v>74</v>
      </c>
      <c r="B18" s="128">
        <v>4</v>
      </c>
      <c r="C18" s="129" t="s">
        <v>30</v>
      </c>
      <c r="D18" s="138">
        <v>0</v>
      </c>
      <c r="E18" s="135">
        <f>D18/12/$H$9</f>
        <v>0</v>
      </c>
    </row>
    <row r="19" spans="1:5" ht="15.75">
      <c r="A19" s="31" t="s">
        <v>75</v>
      </c>
      <c r="B19" s="139"/>
      <c r="C19" s="133" t="s">
        <v>15</v>
      </c>
      <c r="D19" s="134">
        <v>0</v>
      </c>
      <c r="E19" s="135">
        <f>D19/12/$H$9</f>
        <v>0</v>
      </c>
    </row>
    <row r="20" spans="1:5" ht="31.5">
      <c r="A20" s="54" t="s">
        <v>76</v>
      </c>
      <c r="B20" s="140">
        <v>1</v>
      </c>
      <c r="C20" s="141" t="s">
        <v>77</v>
      </c>
      <c r="D20" s="142">
        <v>1244.840765594683</v>
      </c>
      <c r="E20" s="135">
        <f>D20/12/$H$9</f>
        <v>0.6020704031701891</v>
      </c>
    </row>
    <row r="21" spans="1:5" ht="15.75">
      <c r="A21" s="286" t="s">
        <v>78</v>
      </c>
      <c r="B21" s="287"/>
      <c r="C21" s="287"/>
      <c r="D21" s="288"/>
      <c r="E21" s="289"/>
    </row>
    <row r="22" spans="1:5" ht="94.5">
      <c r="A22" s="143" t="s">
        <v>79</v>
      </c>
      <c r="B22" s="290" t="s">
        <v>80</v>
      </c>
      <c r="C22" s="291"/>
      <c r="D22" s="144">
        <v>0</v>
      </c>
      <c r="E22" s="135">
        <f>D22/12/$H$9</f>
        <v>0</v>
      </c>
    </row>
    <row r="23" spans="1:10" ht="15.75">
      <c r="A23" s="145" t="s">
        <v>81</v>
      </c>
      <c r="B23" s="292" t="s">
        <v>77</v>
      </c>
      <c r="C23" s="293"/>
      <c r="D23" s="146">
        <v>1891.3270437100662</v>
      </c>
      <c r="E23" s="147">
        <f>D23/12/$H$9</f>
        <v>0.9147451362497901</v>
      </c>
      <c r="F23" s="148"/>
      <c r="G23" s="148"/>
      <c r="H23" s="148"/>
      <c r="I23" s="148"/>
      <c r="J23" s="148"/>
    </row>
    <row r="24" spans="1:5" ht="15.75">
      <c r="A24" s="294" t="s">
        <v>82</v>
      </c>
      <c r="B24" s="295"/>
      <c r="C24" s="295"/>
      <c r="D24" s="296"/>
      <c r="E24" s="297"/>
    </row>
    <row r="25" spans="1:5" ht="31.5">
      <c r="A25" s="149" t="s">
        <v>83</v>
      </c>
      <c r="B25" s="279"/>
      <c r="C25" s="280"/>
      <c r="D25" s="134"/>
      <c r="E25" s="150">
        <f>D25/12/$H$9</f>
        <v>0</v>
      </c>
    </row>
    <row r="26" spans="1:5" ht="31.5">
      <c r="A26" s="151" t="s">
        <v>84</v>
      </c>
      <c r="B26" s="281"/>
      <c r="C26" s="282"/>
      <c r="D26" s="134"/>
      <c r="E26" s="150">
        <f>D26/12/$H$9</f>
        <v>0</v>
      </c>
    </row>
    <row r="27" spans="1:5" ht="14.25">
      <c r="A27" s="283" t="s">
        <v>85</v>
      </c>
      <c r="B27" s="284"/>
      <c r="C27" s="284"/>
      <c r="D27" s="284"/>
      <c r="E27" s="285"/>
    </row>
    <row r="28" spans="1:5" ht="15.75">
      <c r="A28" s="152" t="s">
        <v>86</v>
      </c>
      <c r="B28" s="153"/>
      <c r="C28" s="153"/>
      <c r="D28" s="154">
        <f>D13+D14+D15+D16+D18+D19+D20+D22+D23+D25+D26</f>
        <v>3136.1678093047494</v>
      </c>
      <c r="E28" s="155">
        <f>E13+E14+E15+E16+E18+E19+E20+E22+E23+E25+E26</f>
        <v>1.5168155394199792</v>
      </c>
    </row>
    <row r="30" ht="12.75">
      <c r="D30" s="156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2012-07-20T06:30:41Z</cp:lastPrinted>
  <dcterms:created xsi:type="dcterms:W3CDTF">1996-10-08T23:32:33Z</dcterms:created>
  <dcterms:modified xsi:type="dcterms:W3CDTF">2012-07-20T06:30:41Z</dcterms:modified>
  <cp:category/>
  <cp:version/>
  <cp:contentType/>
  <cp:contentStatus/>
</cp:coreProperties>
</file>