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<sst xmlns="http://schemas.openxmlformats.org/spreadsheetml/2006/main" count="88" uniqueCount="66">
  <si>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</si>
  <si>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</si>
  <si>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</si>
  <si>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</si>
  <si>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Левый берег Каи, 6</t>
  </si>
  <si>
    <t>"_____" ________________ 2012 г.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</si>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</sst>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vertical="top"/>
    </xf>
    <xf numFmtId="0" fontId="8" fillId="35" borderId="14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181" fontId="8" fillId="35" borderId="11" xfId="0" applyNumberFormat="1" applyFont="1" applyFill="1" applyBorder="1" applyAlignment="1">
      <alignment horizontal="center" vertical="top" wrapText="1"/>
    </xf>
    <xf numFmtId="43" fontId="8" fillId="35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8" fillId="36" borderId="18" xfId="0" applyFont="1" applyFill="1" applyBorder="1" applyAlignment="1">
      <alignment vertical="top"/>
    </xf>
    <xf numFmtId="0" fontId="8" fillId="36" borderId="15" xfId="0" applyFont="1" applyFill="1" applyBorder="1" applyAlignment="1">
      <alignment vertical="top"/>
    </xf>
    <xf numFmtId="43" fontId="8" fillId="36" borderId="14" xfId="0" applyNumberFormat="1" applyFont="1" applyFill="1" applyBorder="1" applyAlignment="1">
      <alignment vertical="top"/>
    </xf>
    <xf numFmtId="0" fontId="8" fillId="36" borderId="14" xfId="0" applyFont="1" applyFill="1" applyBorder="1" applyAlignment="1">
      <alignment vertical="top"/>
    </xf>
    <xf numFmtId="0" fontId="8" fillId="36" borderId="12" xfId="0" applyFont="1" applyFill="1" applyBorder="1" applyAlignment="1">
      <alignment vertical="top"/>
    </xf>
    <xf numFmtId="181" fontId="8" fillId="36" borderId="11" xfId="0" applyNumberFormat="1" applyFont="1" applyFill="1" applyBorder="1" applyAlignment="1">
      <alignment/>
    </xf>
    <xf numFmtId="43" fontId="8" fillId="36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43" fontId="1" fillId="0" borderId="24" xfId="42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37" borderId="22" xfId="0" applyFont="1" applyFill="1" applyBorder="1" applyAlignment="1">
      <alignment vertical="top"/>
    </xf>
    <xf numFmtId="0" fontId="8" fillId="37" borderId="10" xfId="0" applyFont="1" applyFill="1" applyBorder="1" applyAlignment="1">
      <alignment vertical="top"/>
    </xf>
    <xf numFmtId="43" fontId="8" fillId="37" borderId="10" xfId="0" applyNumberFormat="1" applyFont="1" applyFill="1" applyBorder="1" applyAlignment="1">
      <alignment vertical="top"/>
    </xf>
    <xf numFmtId="0" fontId="8" fillId="37" borderId="14" xfId="0" applyFont="1" applyFill="1" applyBorder="1" applyAlignment="1">
      <alignment vertical="top"/>
    </xf>
    <xf numFmtId="0" fontId="8" fillId="37" borderId="12" xfId="0" applyFont="1" applyFill="1" applyBorder="1" applyAlignment="1">
      <alignment vertical="top"/>
    </xf>
    <xf numFmtId="181" fontId="8" fillId="37" borderId="11" xfId="0" applyNumberFormat="1" applyFont="1" applyFill="1" applyBorder="1" applyAlignment="1">
      <alignment/>
    </xf>
    <xf numFmtId="43" fontId="8" fillId="37" borderId="11" xfId="0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21" xfId="0" applyFont="1" applyFill="1" applyBorder="1" applyAlignment="1">
      <alignment horizontal="left" vertical="top" wrapText="1"/>
    </xf>
    <xf numFmtId="0" fontId="8" fillId="38" borderId="13" xfId="0" applyFont="1" applyFill="1" applyBorder="1" applyAlignment="1">
      <alignment vertical="top"/>
    </xf>
    <xf numFmtId="0" fontId="8" fillId="38" borderId="14" xfId="0" applyFont="1" applyFill="1" applyBorder="1" applyAlignment="1">
      <alignment horizontal="center" vertical="top"/>
    </xf>
    <xf numFmtId="43" fontId="8" fillId="38" borderId="14" xfId="0" applyNumberFormat="1" applyFont="1" applyFill="1" applyBorder="1" applyAlignment="1">
      <alignment horizontal="center" vertical="top"/>
    </xf>
    <xf numFmtId="0" fontId="8" fillId="38" borderId="12" xfId="0" applyFont="1" applyFill="1" applyBorder="1" applyAlignment="1">
      <alignment horizontal="center" vertical="top"/>
    </xf>
    <xf numFmtId="181" fontId="8" fillId="38" borderId="11" xfId="0" applyNumberFormat="1" applyFont="1" applyFill="1" applyBorder="1" applyAlignment="1">
      <alignment horizontal="center" vertical="top" wrapText="1"/>
    </xf>
    <xf numFmtId="43" fontId="8" fillId="38" borderId="11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39" borderId="13" xfId="0" applyFont="1" applyFill="1" applyBorder="1" applyAlignment="1">
      <alignment vertical="top"/>
    </xf>
    <xf numFmtId="0" fontId="3" fillId="39" borderId="14" xfId="0" applyFont="1" applyFill="1" applyBorder="1" applyAlignment="1">
      <alignment vertical="top"/>
    </xf>
    <xf numFmtId="43" fontId="3" fillId="39" borderId="14" xfId="0" applyNumberFormat="1" applyFont="1" applyFill="1" applyBorder="1" applyAlignment="1">
      <alignment vertical="top"/>
    </xf>
    <xf numFmtId="0" fontId="3" fillId="39" borderId="12" xfId="0" applyFont="1" applyFill="1" applyBorder="1" applyAlignment="1">
      <alignment vertical="top"/>
    </xf>
    <xf numFmtId="181" fontId="8" fillId="39" borderId="11" xfId="0" applyNumberFormat="1" applyFont="1" applyFill="1" applyBorder="1" applyAlignment="1">
      <alignment horizontal="center" vertical="top" wrapText="1"/>
    </xf>
    <xf numFmtId="43" fontId="8" fillId="39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/>
    </xf>
    <xf numFmtId="0" fontId="8" fillId="40" borderId="13" xfId="0" applyFont="1" applyFill="1" applyBorder="1" applyAlignment="1">
      <alignment/>
    </xf>
    <xf numFmtId="0" fontId="8" fillId="40" borderId="14" xfId="0" applyFont="1" applyFill="1" applyBorder="1" applyAlignment="1">
      <alignment/>
    </xf>
    <xf numFmtId="43" fontId="8" fillId="40" borderId="14" xfId="0" applyNumberFormat="1" applyFont="1" applyFill="1" applyBorder="1" applyAlignment="1">
      <alignment/>
    </xf>
    <xf numFmtId="0" fontId="8" fillId="40" borderId="12" xfId="0" applyFont="1" applyFill="1" applyBorder="1" applyAlignment="1">
      <alignment/>
    </xf>
    <xf numFmtId="181" fontId="8" fillId="40" borderId="11" xfId="42" applyNumberFormat="1" applyFont="1" applyFill="1" applyBorder="1" applyAlignment="1">
      <alignment horizontal="center"/>
    </xf>
    <xf numFmtId="43" fontId="8" fillId="40" borderId="11" xfId="42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43" fontId="8" fillId="0" borderId="11" xfId="42" applyNumberFormat="1" applyFont="1" applyFill="1" applyBorder="1" applyAlignment="1">
      <alignment horizontal="center"/>
    </xf>
    <xf numFmtId="43" fontId="3" fillId="0" borderId="11" xfId="42" applyNumberFormat="1" applyFont="1" applyFill="1" applyBorder="1" applyAlignment="1">
      <alignment/>
    </xf>
    <xf numFmtId="181" fontId="8" fillId="0" borderId="24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10" fillId="36" borderId="0" xfId="57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8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41" borderId="11" xfId="0" applyFont="1" applyFill="1" applyBorder="1" applyAlignment="1">
      <alignment/>
    </xf>
    <xf numFmtId="180" fontId="10" fillId="41" borderId="11" xfId="0" applyNumberFormat="1" applyFont="1" applyFill="1" applyBorder="1" applyAlignment="1">
      <alignment horizontal="left"/>
    </xf>
    <xf numFmtId="43" fontId="8" fillId="40" borderId="11" xfId="42" applyNumberFormat="1" applyFont="1" applyFill="1" applyBorder="1" applyAlignment="1">
      <alignment horizontal="center"/>
    </xf>
    <xf numFmtId="43" fontId="3" fillId="37" borderId="19" xfId="42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6" fillId="37" borderId="19" xfId="0" applyFont="1" applyFill="1" applyBorder="1" applyAlignment="1">
      <alignment/>
    </xf>
    <xf numFmtId="9" fontId="10" fillId="37" borderId="19" xfId="57" applyFont="1" applyFill="1" applyBorder="1" applyAlignment="1">
      <alignment/>
    </xf>
    <xf numFmtId="181" fontId="12" fillId="36" borderId="11" xfId="42" applyNumberFormat="1" applyFont="1" applyFill="1" applyBorder="1" applyAlignment="1">
      <alignment/>
    </xf>
    <xf numFmtId="43" fontId="3" fillId="36" borderId="11" xfId="42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9" fontId="10" fillId="36" borderId="11" xfId="5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9" fontId="10" fillId="0" borderId="0" xfId="57" applyFont="1" applyFill="1" applyBorder="1" applyAlignment="1">
      <alignment/>
    </xf>
    <xf numFmtId="0" fontId="8" fillId="42" borderId="11" xfId="0" applyFont="1" applyFill="1" applyBorder="1" applyAlignment="1">
      <alignment/>
    </xf>
    <xf numFmtId="9" fontId="8" fillId="42" borderId="11" xfId="57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7109375" style="0" customWidth="1"/>
    <col min="5" max="5" width="11.8515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1" ht="15">
      <c r="A1" s="3"/>
      <c r="B1" s="4"/>
      <c r="C1" s="3"/>
      <c r="D1" s="140" t="s">
        <v>6</v>
      </c>
      <c r="E1" s="140"/>
      <c r="F1" s="3"/>
      <c r="G1" s="3"/>
      <c r="H1" s="3"/>
      <c r="I1" s="5"/>
      <c r="J1" s="5"/>
      <c r="K1" s="3"/>
    </row>
    <row r="2" spans="1:11" ht="15.75">
      <c r="A2" s="4"/>
      <c r="B2" s="4"/>
      <c r="C2" s="141" t="s">
        <v>0</v>
      </c>
      <c r="D2" s="141"/>
      <c r="E2" s="4"/>
      <c r="F2" s="4"/>
      <c r="G2" s="4"/>
      <c r="H2" s="3"/>
      <c r="I2" s="5"/>
      <c r="J2" s="5"/>
      <c r="K2" s="3"/>
    </row>
    <row r="3" spans="1:11" ht="15.75">
      <c r="A3" s="4"/>
      <c r="B3" s="3"/>
      <c r="C3" s="142" t="s">
        <v>1</v>
      </c>
      <c r="D3" s="142"/>
      <c r="E3" s="4"/>
      <c r="F3" s="4"/>
      <c r="G3" s="4"/>
      <c r="H3" s="3"/>
      <c r="I3" s="5"/>
      <c r="J3" s="5"/>
      <c r="K3" s="3"/>
    </row>
    <row r="4" spans="1:11" ht="15.75">
      <c r="A4" s="4"/>
      <c r="B4" s="4"/>
      <c r="C4" s="6"/>
      <c r="D4" s="7" t="s">
        <v>2</v>
      </c>
      <c r="E4" s="8"/>
      <c r="F4" s="4"/>
      <c r="G4" s="4"/>
      <c r="H4" s="3"/>
      <c r="I4" s="5"/>
      <c r="J4" s="5"/>
      <c r="K4" s="3"/>
    </row>
    <row r="5" spans="1:11" ht="15.75">
      <c r="A5" s="4"/>
      <c r="B5" s="4"/>
      <c r="C5" s="9" t="s">
        <v>7</v>
      </c>
      <c r="D5" s="7"/>
      <c r="E5" s="10"/>
      <c r="F5" s="4"/>
      <c r="G5" s="4"/>
      <c r="H5" s="3"/>
      <c r="I5" s="5"/>
      <c r="J5" s="5"/>
      <c r="K5" s="3"/>
    </row>
    <row r="6" spans="1:11" ht="15">
      <c r="A6" s="4"/>
      <c r="B6" s="4"/>
      <c r="C6" s="1" t="s">
        <v>3</v>
      </c>
      <c r="D6" s="11"/>
      <c r="E6" s="12"/>
      <c r="F6" s="4"/>
      <c r="G6" s="4"/>
      <c r="H6" s="3"/>
      <c r="I6" s="5"/>
      <c r="J6" s="5"/>
      <c r="K6" s="3"/>
    </row>
    <row r="7" spans="1:11" ht="15">
      <c r="A7" s="4"/>
      <c r="B7" s="4"/>
      <c r="C7" s="2" t="s">
        <v>5</v>
      </c>
      <c r="D7" s="13"/>
      <c r="E7" s="12"/>
      <c r="F7" s="4"/>
      <c r="G7" s="4"/>
      <c r="H7" s="3"/>
      <c r="I7" s="5"/>
      <c r="J7" s="5"/>
      <c r="K7" s="3"/>
    </row>
    <row r="8" spans="1:11" ht="15.75">
      <c r="A8" s="141" t="s">
        <v>8</v>
      </c>
      <c r="B8" s="141"/>
      <c r="C8" s="141"/>
      <c r="D8" s="141"/>
      <c r="E8" s="141"/>
      <c r="F8" s="14"/>
      <c r="G8" s="14"/>
      <c r="H8" s="15"/>
      <c r="I8" s="16"/>
      <c r="J8" s="5"/>
      <c r="K8" s="15"/>
    </row>
    <row r="9" spans="1:11" ht="15.75">
      <c r="A9" s="143" t="s">
        <v>9</v>
      </c>
      <c r="B9" s="143"/>
      <c r="C9" s="143"/>
      <c r="D9" s="143"/>
      <c r="E9" s="143"/>
      <c r="F9" s="14"/>
      <c r="G9" s="14"/>
      <c r="H9" s="15"/>
      <c r="I9" s="16"/>
      <c r="J9" s="5"/>
      <c r="K9" s="15"/>
    </row>
    <row r="10" spans="1:11" ht="15.75">
      <c r="A10" s="17"/>
      <c r="B10" s="17"/>
      <c r="C10" s="15"/>
      <c r="D10" s="17" t="s">
        <v>4</v>
      </c>
      <c r="E10" s="17"/>
      <c r="F10" s="14"/>
      <c r="G10" s="18">
        <v>110.3</v>
      </c>
      <c r="H10" s="19">
        <v>77.6</v>
      </c>
      <c r="I10" s="16"/>
      <c r="J10" s="5"/>
      <c r="K10" s="15"/>
    </row>
    <row r="11" spans="1:11" ht="126">
      <c r="A11" s="20"/>
      <c r="B11" s="144" t="s">
        <v>10</v>
      </c>
      <c r="C11" s="145"/>
      <c r="D11" s="21" t="s">
        <v>11</v>
      </c>
      <c r="E11" s="21" t="s">
        <v>12</v>
      </c>
      <c r="F11" s="21" t="s">
        <v>13</v>
      </c>
      <c r="G11" s="22"/>
      <c r="H11" s="23"/>
      <c r="I11" s="24" t="s">
        <v>14</v>
      </c>
      <c r="J11" s="5"/>
      <c r="K11" s="23"/>
    </row>
    <row r="12" spans="1:11" ht="15">
      <c r="A12" s="25" t="s">
        <v>15</v>
      </c>
      <c r="B12" s="26"/>
      <c r="C12" s="26"/>
      <c r="D12" s="27"/>
      <c r="E12" s="27"/>
      <c r="F12" s="28"/>
      <c r="G12" s="29">
        <f>SUM(D13:D13)</f>
        <v>0</v>
      </c>
      <c r="H12" s="30">
        <f>F13</f>
        <v>0</v>
      </c>
      <c r="I12" s="5"/>
      <c r="J12" s="5"/>
      <c r="K12" s="3"/>
    </row>
    <row r="13" spans="1:11" ht="31.5">
      <c r="A13" s="31" t="s">
        <v>16</v>
      </c>
      <c r="B13" s="32">
        <v>6</v>
      </c>
      <c r="C13" s="33" t="s">
        <v>17</v>
      </c>
      <c r="D13" s="34">
        <v>0</v>
      </c>
      <c r="E13" s="34">
        <f>D13/$G$10/12</f>
        <v>0</v>
      </c>
      <c r="F13" s="35">
        <f>D13/$H$10/12</f>
        <v>0</v>
      </c>
      <c r="G13" s="36"/>
      <c r="H13" s="3"/>
      <c r="I13" s="5">
        <v>0.81</v>
      </c>
      <c r="J13" s="5" t="s">
        <v>18</v>
      </c>
      <c r="K13" s="3"/>
    </row>
    <row r="14" spans="1:11" ht="15">
      <c r="A14" s="37" t="s">
        <v>19</v>
      </c>
      <c r="B14" s="38"/>
      <c r="C14" s="38"/>
      <c r="D14" s="39"/>
      <c r="E14" s="40"/>
      <c r="F14" s="41"/>
      <c r="G14" s="42">
        <f>SUM(D15:D21)</f>
        <v>3206.4093</v>
      </c>
      <c r="H14" s="43">
        <f>SUM(F15:F21)</f>
        <v>3.4433089561855668</v>
      </c>
      <c r="I14" s="5"/>
      <c r="J14" s="5"/>
      <c r="K14" s="3"/>
    </row>
    <row r="15" spans="1:11" ht="31.5">
      <c r="A15" s="44" t="s">
        <v>20</v>
      </c>
      <c r="B15" s="45">
        <v>6</v>
      </c>
      <c r="C15" s="46" t="s">
        <v>17</v>
      </c>
      <c r="D15" s="47">
        <v>0</v>
      </c>
      <c r="E15" s="48">
        <f aca="true" t="shared" si="0" ref="E15:E20">D15/$G$10/12</f>
        <v>0</v>
      </c>
      <c r="F15" s="49">
        <f aca="true" t="shared" si="1" ref="F15:F21">D15/$H$10/12</f>
        <v>0</v>
      </c>
      <c r="G15" s="36"/>
      <c r="H15" s="3"/>
      <c r="I15" s="5">
        <v>1.3</v>
      </c>
      <c r="J15" s="5" t="s">
        <v>18</v>
      </c>
      <c r="K15" s="3"/>
    </row>
    <row r="16" spans="1:11" ht="15.75">
      <c r="A16" s="31" t="s">
        <v>21</v>
      </c>
      <c r="B16" s="32">
        <v>2</v>
      </c>
      <c r="C16" s="50" t="s">
        <v>17</v>
      </c>
      <c r="D16" s="51">
        <v>0</v>
      </c>
      <c r="E16" s="48">
        <f t="shared" si="0"/>
        <v>0</v>
      </c>
      <c r="F16" s="49">
        <f t="shared" si="1"/>
        <v>0</v>
      </c>
      <c r="G16" s="36"/>
      <c r="H16" s="3"/>
      <c r="I16" s="5"/>
      <c r="J16" s="5"/>
      <c r="K16" s="3"/>
    </row>
    <row r="17" spans="1:11" ht="31.5">
      <c r="A17" s="31" t="s">
        <v>22</v>
      </c>
      <c r="B17" s="32">
        <v>6</v>
      </c>
      <c r="C17" s="50" t="s">
        <v>17</v>
      </c>
      <c r="D17" s="51">
        <v>0</v>
      </c>
      <c r="E17" s="48">
        <f t="shared" si="0"/>
        <v>0</v>
      </c>
      <c r="F17" s="49">
        <f t="shared" si="1"/>
        <v>0</v>
      </c>
      <c r="G17" s="36"/>
      <c r="H17" s="3"/>
      <c r="I17" s="5"/>
      <c r="J17" s="5"/>
      <c r="K17" s="3"/>
    </row>
    <row r="18" spans="1:11" ht="31.5">
      <c r="A18" s="31" t="s">
        <v>23</v>
      </c>
      <c r="B18" s="32">
        <v>3</v>
      </c>
      <c r="C18" s="50" t="s">
        <v>17</v>
      </c>
      <c r="D18" s="51">
        <v>0</v>
      </c>
      <c r="E18" s="48">
        <f t="shared" si="0"/>
        <v>0</v>
      </c>
      <c r="F18" s="49">
        <f t="shared" si="1"/>
        <v>0</v>
      </c>
      <c r="G18" s="3"/>
      <c r="H18" s="3"/>
      <c r="I18" s="5"/>
      <c r="J18" s="5"/>
      <c r="K18" s="3"/>
    </row>
    <row r="19" spans="1:11" ht="60">
      <c r="A19" s="31" t="s">
        <v>24</v>
      </c>
      <c r="B19" s="52">
        <v>1</v>
      </c>
      <c r="C19" s="53" t="s">
        <v>25</v>
      </c>
      <c r="D19" s="51">
        <v>0</v>
      </c>
      <c r="E19" s="48">
        <f t="shared" si="0"/>
        <v>0</v>
      </c>
      <c r="F19" s="49">
        <f t="shared" si="1"/>
        <v>0</v>
      </c>
      <c r="G19" s="36"/>
      <c r="H19" s="3"/>
      <c r="I19" s="5"/>
      <c r="J19" s="5"/>
      <c r="K19" s="3"/>
    </row>
    <row r="20" spans="1:11" ht="31.5">
      <c r="A20" s="31" t="s">
        <v>26</v>
      </c>
      <c r="B20" s="32"/>
      <c r="C20" s="50" t="s">
        <v>27</v>
      </c>
      <c r="D20" s="51">
        <v>0</v>
      </c>
      <c r="E20" s="48">
        <f t="shared" si="0"/>
        <v>0</v>
      </c>
      <c r="F20" s="49">
        <f t="shared" si="1"/>
        <v>0</v>
      </c>
      <c r="G20" s="36"/>
      <c r="H20" s="3"/>
      <c r="I20" s="5"/>
      <c r="J20" s="5"/>
      <c r="K20" s="3"/>
    </row>
    <row r="21" spans="1:11" ht="31.5">
      <c r="A21" s="54" t="s">
        <v>28</v>
      </c>
      <c r="B21" s="55"/>
      <c r="C21" s="56" t="s">
        <v>17</v>
      </c>
      <c r="D21" s="57">
        <v>3206.4093</v>
      </c>
      <c r="E21" s="58">
        <f>D21/$G$10/12</f>
        <v>2.4224911604714414</v>
      </c>
      <c r="F21" s="49">
        <f t="shared" si="1"/>
        <v>3.4433089561855668</v>
      </c>
      <c r="G21" s="36"/>
      <c r="H21" s="3"/>
      <c r="I21" s="5"/>
      <c r="J21" s="5"/>
      <c r="K21" s="3"/>
    </row>
    <row r="22" spans="1:11" ht="15">
      <c r="A22" s="59" t="s">
        <v>29</v>
      </c>
      <c r="B22" s="60"/>
      <c r="C22" s="60"/>
      <c r="D22" s="61"/>
      <c r="E22" s="62"/>
      <c r="F22" s="63"/>
      <c r="G22" s="64">
        <f>SUM(D23:D27)</f>
        <v>4038.871960925841</v>
      </c>
      <c r="H22" s="65">
        <f>SUM(F23:F27)</f>
        <v>4.337276590341324</v>
      </c>
      <c r="I22" s="5"/>
      <c r="J22" s="5"/>
      <c r="K22" s="3"/>
    </row>
    <row r="23" spans="1:11" ht="31.5">
      <c r="A23" s="44" t="s">
        <v>30</v>
      </c>
      <c r="B23" s="45">
        <v>1</v>
      </c>
      <c r="C23" s="46" t="s">
        <v>27</v>
      </c>
      <c r="D23" s="66">
        <v>0</v>
      </c>
      <c r="E23" s="48">
        <f>D23/$G$10/12</f>
        <v>0</v>
      </c>
      <c r="F23" s="49">
        <f>D23/$H$10/12</f>
        <v>0</v>
      </c>
      <c r="G23" s="36"/>
      <c r="H23" s="3"/>
      <c r="I23" s="5"/>
      <c r="J23" s="5"/>
      <c r="K23" s="3"/>
    </row>
    <row r="24" spans="1:11" ht="110.25">
      <c r="A24" s="31" t="s">
        <v>31</v>
      </c>
      <c r="B24" s="32">
        <v>2</v>
      </c>
      <c r="C24" s="50" t="s">
        <v>27</v>
      </c>
      <c r="D24" s="66">
        <v>0</v>
      </c>
      <c r="E24" s="48">
        <f>D24/$G$10/12</f>
        <v>0</v>
      </c>
      <c r="F24" s="49">
        <f>D24/$H$10/12</f>
        <v>0</v>
      </c>
      <c r="G24" s="36"/>
      <c r="H24" s="3"/>
      <c r="I24" s="67" t="s">
        <v>32</v>
      </c>
      <c r="J24" s="68" t="s">
        <v>33</v>
      </c>
      <c r="K24" s="3"/>
    </row>
    <row r="25" spans="1:11" ht="47.25">
      <c r="A25" s="31" t="s">
        <v>34</v>
      </c>
      <c r="B25" s="52">
        <v>1</v>
      </c>
      <c r="C25" s="69" t="s">
        <v>35</v>
      </c>
      <c r="D25" s="66">
        <v>0</v>
      </c>
      <c r="E25" s="48">
        <f>D25/$G$10/12</f>
        <v>0</v>
      </c>
      <c r="F25" s="49">
        <f>D25/$H$10/12</f>
        <v>0</v>
      </c>
      <c r="G25" s="3"/>
      <c r="H25" s="3"/>
      <c r="I25" s="5">
        <v>0.38</v>
      </c>
      <c r="J25" s="5" t="s">
        <v>18</v>
      </c>
      <c r="K25" s="3"/>
    </row>
    <row r="26" spans="1:11" ht="63">
      <c r="A26" s="31" t="s">
        <v>36</v>
      </c>
      <c r="B26" s="32">
        <v>2</v>
      </c>
      <c r="C26" s="50" t="s">
        <v>27</v>
      </c>
      <c r="D26" s="66">
        <v>0</v>
      </c>
      <c r="E26" s="48">
        <f>D26/$G$10/12</f>
        <v>0</v>
      </c>
      <c r="F26" s="49">
        <f>D26/$H$10/12</f>
        <v>0</v>
      </c>
      <c r="G26" s="36"/>
      <c r="H26" s="3"/>
      <c r="I26" s="67" t="s">
        <v>37</v>
      </c>
      <c r="J26" s="68" t="s">
        <v>38</v>
      </c>
      <c r="K26" s="3"/>
    </row>
    <row r="27" spans="1:11" ht="47.25">
      <c r="A27" s="54" t="s">
        <v>39</v>
      </c>
      <c r="B27" s="55">
        <v>1</v>
      </c>
      <c r="C27" s="56" t="s">
        <v>40</v>
      </c>
      <c r="D27" s="66">
        <v>4038.871960925841</v>
      </c>
      <c r="E27" s="48">
        <f>D27/$G$10/12</f>
        <v>3.051429405353461</v>
      </c>
      <c r="F27" s="49">
        <f>D27/$H$10/12</f>
        <v>4.337276590341324</v>
      </c>
      <c r="G27" s="36"/>
      <c r="H27" s="3"/>
      <c r="I27" s="5">
        <v>1.82</v>
      </c>
      <c r="J27" s="5" t="s">
        <v>41</v>
      </c>
      <c r="K27" s="3"/>
    </row>
    <row r="28" spans="1:11" ht="15">
      <c r="A28" s="70" t="s">
        <v>42</v>
      </c>
      <c r="B28" s="71"/>
      <c r="C28" s="71"/>
      <c r="D28" s="72"/>
      <c r="E28" s="71"/>
      <c r="F28" s="73"/>
      <c r="G28" s="74">
        <f>SUM(D29:D39)</f>
        <v>1529.1584354135912</v>
      </c>
      <c r="H28" s="75">
        <f>SUM(F29:F39)</f>
        <v>1.642137495074733</v>
      </c>
      <c r="I28" s="5"/>
      <c r="J28" s="5"/>
      <c r="K28" s="3"/>
    </row>
    <row r="29" spans="1:11" ht="30">
      <c r="A29" s="130" t="s">
        <v>43</v>
      </c>
      <c r="B29" s="132" t="s">
        <v>44</v>
      </c>
      <c r="C29" s="133"/>
      <c r="D29" s="66"/>
      <c r="E29" s="48"/>
      <c r="F29" s="49">
        <f aca="true" t="shared" si="2" ref="F29:F39">D29/$H$10/12</f>
        <v>0</v>
      </c>
      <c r="G29" s="76"/>
      <c r="H29" s="77"/>
      <c r="I29" s="67">
        <v>72.08</v>
      </c>
      <c r="J29" s="68" t="s">
        <v>45</v>
      </c>
      <c r="K29" s="77"/>
    </row>
    <row r="30" spans="1:11" ht="15.75">
      <c r="A30" s="131"/>
      <c r="B30" s="32">
        <v>2</v>
      </c>
      <c r="C30" s="78" t="s">
        <v>46</v>
      </c>
      <c r="D30" s="66">
        <v>0</v>
      </c>
      <c r="E30" s="48">
        <f>D30/$G$10/12</f>
        <v>0</v>
      </c>
      <c r="F30" s="49">
        <f t="shared" si="2"/>
        <v>0</v>
      </c>
      <c r="G30" s="76"/>
      <c r="H30" s="77"/>
      <c r="I30" s="79"/>
      <c r="J30" s="5"/>
      <c r="K30" s="77"/>
    </row>
    <row r="31" spans="1:11" ht="15.75">
      <c r="A31" s="131"/>
      <c r="B31" s="134" t="s">
        <v>47</v>
      </c>
      <c r="C31" s="135"/>
      <c r="D31" s="66"/>
      <c r="E31" s="48"/>
      <c r="F31" s="49">
        <f t="shared" si="2"/>
        <v>0</v>
      </c>
      <c r="G31" s="76"/>
      <c r="H31" s="77"/>
      <c r="I31" s="79">
        <v>0.16</v>
      </c>
      <c r="J31" s="5" t="s">
        <v>41</v>
      </c>
      <c r="K31" s="77"/>
    </row>
    <row r="32" spans="1:11" ht="15.75">
      <c r="A32" s="131"/>
      <c r="B32" s="32">
        <v>2</v>
      </c>
      <c r="C32" s="78" t="s">
        <v>46</v>
      </c>
      <c r="D32" s="66">
        <v>492.1281780955649</v>
      </c>
      <c r="E32" s="48">
        <f>D32/$G$10/12</f>
        <v>0.37181034912025157</v>
      </c>
      <c r="F32" s="49">
        <f t="shared" si="2"/>
        <v>0.5284881637624194</v>
      </c>
      <c r="G32" s="76"/>
      <c r="H32" s="77"/>
      <c r="I32" s="79"/>
      <c r="J32" s="5"/>
      <c r="K32" s="77"/>
    </row>
    <row r="33" spans="1:11" ht="15.75">
      <c r="A33" s="131"/>
      <c r="B33" s="134" t="s">
        <v>48</v>
      </c>
      <c r="C33" s="135"/>
      <c r="D33" s="66"/>
      <c r="E33" s="48"/>
      <c r="F33" s="49">
        <f t="shared" si="2"/>
        <v>0</v>
      </c>
      <c r="G33" s="76"/>
      <c r="H33" s="77"/>
      <c r="I33" s="79"/>
      <c r="J33" s="5"/>
      <c r="K33" s="77"/>
    </row>
    <row r="34" spans="1:11" ht="15.75">
      <c r="A34" s="131"/>
      <c r="B34" s="32">
        <v>12</v>
      </c>
      <c r="C34" s="78" t="s">
        <v>46</v>
      </c>
      <c r="D34" s="66">
        <v>192.10007351943605</v>
      </c>
      <c r="E34" s="48">
        <f>D34/$G$10/12</f>
        <v>0.14513453726158662</v>
      </c>
      <c r="F34" s="49">
        <f t="shared" si="2"/>
        <v>0.20629303427774492</v>
      </c>
      <c r="G34" s="76"/>
      <c r="H34" s="77"/>
      <c r="I34" s="79"/>
      <c r="J34" s="5"/>
      <c r="K34" s="77"/>
    </row>
    <row r="35" spans="1:11" ht="60">
      <c r="A35" s="131"/>
      <c r="B35" s="134" t="s">
        <v>49</v>
      </c>
      <c r="C35" s="135"/>
      <c r="D35" s="66"/>
      <c r="E35" s="48"/>
      <c r="F35" s="49">
        <f t="shared" si="2"/>
        <v>0</v>
      </c>
      <c r="G35" s="76"/>
      <c r="H35" s="77"/>
      <c r="I35" s="67" t="s">
        <v>50</v>
      </c>
      <c r="J35" s="68" t="s">
        <v>51</v>
      </c>
      <c r="K35" s="77"/>
    </row>
    <row r="36" spans="1:11" ht="15.75">
      <c r="A36" s="131"/>
      <c r="B36" s="32">
        <v>12</v>
      </c>
      <c r="C36" s="78" t="s">
        <v>27</v>
      </c>
      <c r="D36" s="66">
        <v>447.8501837985903</v>
      </c>
      <c r="E36" s="48">
        <f>D36/$G$10/12</f>
        <v>0.33835764868433843</v>
      </c>
      <c r="F36" s="49">
        <f t="shared" si="2"/>
        <v>0.4809387712613728</v>
      </c>
      <c r="G36" s="76"/>
      <c r="H36" s="77"/>
      <c r="I36" s="79"/>
      <c r="J36" s="5"/>
      <c r="K36" s="77"/>
    </row>
    <row r="37" spans="1:11" ht="15.75">
      <c r="A37" s="80" t="s">
        <v>52</v>
      </c>
      <c r="B37" s="138" t="s">
        <v>53</v>
      </c>
      <c r="C37" s="139"/>
      <c r="D37" s="66">
        <v>397.08</v>
      </c>
      <c r="E37" s="48">
        <f>D37/$G$10/12</f>
        <v>0.3</v>
      </c>
      <c r="F37" s="49">
        <f t="shared" si="2"/>
        <v>0.4264175257731959</v>
      </c>
      <c r="G37" s="76"/>
      <c r="H37" s="77"/>
      <c r="I37" s="79">
        <v>0.97</v>
      </c>
      <c r="J37" s="5" t="s">
        <v>18</v>
      </c>
      <c r="K37" s="77"/>
    </row>
    <row r="38" spans="1:11" ht="15.75">
      <c r="A38" s="81" t="s">
        <v>54</v>
      </c>
      <c r="B38" s="82">
        <v>1</v>
      </c>
      <c r="C38" s="83" t="s">
        <v>27</v>
      </c>
      <c r="D38" s="66">
        <v>0</v>
      </c>
      <c r="E38" s="48">
        <f>D38/$G$10/12</f>
        <v>0</v>
      </c>
      <c r="F38" s="49">
        <f t="shared" si="2"/>
        <v>0</v>
      </c>
      <c r="G38" s="76"/>
      <c r="H38" s="77"/>
      <c r="I38" s="128">
        <v>1.46</v>
      </c>
      <c r="J38" s="128" t="s">
        <v>18</v>
      </c>
      <c r="K38" s="77"/>
    </row>
    <row r="39" spans="1:11" ht="15.75">
      <c r="A39" s="81" t="s">
        <v>55</v>
      </c>
      <c r="B39" s="84">
        <v>1</v>
      </c>
      <c r="C39" s="85" t="s">
        <v>27</v>
      </c>
      <c r="D39" s="66">
        <v>0</v>
      </c>
      <c r="E39" s="48">
        <f>D39/$G$10/12</f>
        <v>0</v>
      </c>
      <c r="F39" s="49">
        <f t="shared" si="2"/>
        <v>0</v>
      </c>
      <c r="G39" s="76"/>
      <c r="H39" s="77"/>
      <c r="I39" s="128"/>
      <c r="J39" s="128"/>
      <c r="K39" s="77"/>
    </row>
    <row r="40" spans="1:11" ht="15.75">
      <c r="A40" s="86" t="s">
        <v>56</v>
      </c>
      <c r="B40" s="87"/>
      <c r="C40" s="87"/>
      <c r="D40" s="88"/>
      <c r="E40" s="87"/>
      <c r="F40" s="89"/>
      <c r="G40" s="90">
        <f>D41</f>
        <v>877.4439696339432</v>
      </c>
      <c r="H40" s="91">
        <f>F41</f>
        <v>0.9422723041601624</v>
      </c>
      <c r="I40" s="5"/>
      <c r="J40" s="5"/>
      <c r="K40" s="3"/>
    </row>
    <row r="41" spans="1:11" ht="15.75">
      <c r="A41" s="92" t="s">
        <v>57</v>
      </c>
      <c r="B41" s="129"/>
      <c r="C41" s="129"/>
      <c r="D41" s="66">
        <v>877.4439696339432</v>
      </c>
      <c r="E41" s="48">
        <f>D41/$G$10/12</f>
        <v>0.6629223100891078</v>
      </c>
      <c r="F41" s="49">
        <f>D41/$H$10/12</f>
        <v>0.9422723041601624</v>
      </c>
      <c r="G41" s="36"/>
      <c r="H41" s="3"/>
      <c r="I41" s="5">
        <v>1.86</v>
      </c>
      <c r="J41" s="5" t="s">
        <v>18</v>
      </c>
      <c r="K41" s="3"/>
    </row>
    <row r="42" spans="1:11" ht="15">
      <c r="A42" s="93" t="s">
        <v>58</v>
      </c>
      <c r="B42" s="94"/>
      <c r="C42" s="94"/>
      <c r="D42" s="95"/>
      <c r="E42" s="94"/>
      <c r="F42" s="96"/>
      <c r="G42" s="97">
        <f>G12+G14+G22+G28+G40</f>
        <v>9651.883665973375</v>
      </c>
      <c r="H42" s="98">
        <f>H12+H14+H22+H28+H40</f>
        <v>10.364995345761788</v>
      </c>
      <c r="I42" s="5"/>
      <c r="J42" s="5"/>
      <c r="K42" s="3"/>
    </row>
    <row r="43" spans="1:11" ht="15.75">
      <c r="A43" s="99" t="s">
        <v>59</v>
      </c>
      <c r="B43" s="136"/>
      <c r="C43" s="137"/>
      <c r="D43" s="100">
        <f>(D13+D15+D16+D17+D18+D19+D20+D21+D23+D24+D25+D26+D27+D30+D32+D34+D36+D37+D38+D39+D41)</f>
        <v>9651.883665973375</v>
      </c>
      <c r="E43" s="101">
        <f>D43/$G$10/12</f>
        <v>7.292145410980186</v>
      </c>
      <c r="F43" s="102">
        <f>F13+F15+F16+F17+F18+F19+F20+F21+F23+F24+F25+F26+F27+F30+F32+F34+F36+F37+F38+F39+F41</f>
        <v>10.36499534576179</v>
      </c>
      <c r="G43" s="103"/>
      <c r="H43" s="103"/>
      <c r="I43" s="16"/>
      <c r="J43" s="5"/>
      <c r="K43" s="104">
        <f>E43/E46</f>
        <v>1.0004186539202822</v>
      </c>
    </row>
    <row r="44" spans="1:11" ht="15.75">
      <c r="A44" s="105"/>
      <c r="B44" s="106"/>
      <c r="C44" s="106"/>
      <c r="D44" s="107"/>
      <c r="E44" s="108"/>
      <c r="F44" s="107"/>
      <c r="G44" s="103"/>
      <c r="H44" s="103"/>
      <c r="I44" s="16"/>
      <c r="J44" s="5"/>
      <c r="K44" s="109"/>
    </row>
    <row r="45" spans="1:11" ht="15.75" hidden="1">
      <c r="A45" s="110" t="s">
        <v>60</v>
      </c>
      <c r="B45" s="111">
        <f>G10-C45</f>
        <v>0</v>
      </c>
      <c r="C45" s="110">
        <v>110.3</v>
      </c>
      <c r="D45" s="112">
        <v>11384.456578471722</v>
      </c>
      <c r="E45" s="113">
        <f>D45/C45/12</f>
        <v>8.601130687875282</v>
      </c>
      <c r="F45" s="114" t="e">
        <f>#REF!/12/G10</f>
        <v>#REF!</v>
      </c>
      <c r="G45" s="115" t="s">
        <v>61</v>
      </c>
      <c r="H45" s="116">
        <f>E43/E45</f>
        <v>0.8478124185765104</v>
      </c>
      <c r="I45" s="5"/>
      <c r="J45" s="5"/>
      <c r="K45" s="3" t="s">
        <v>61</v>
      </c>
    </row>
    <row r="46" spans="1:11" ht="15.75" hidden="1">
      <c r="A46" s="3"/>
      <c r="B46" s="3"/>
      <c r="C46" s="3"/>
      <c r="D46" s="117">
        <f>D45/1.18</f>
        <v>9647.844558026884</v>
      </c>
      <c r="E46" s="118">
        <f>E45/1.18</f>
        <v>7.289093803284137</v>
      </c>
      <c r="F46" s="119"/>
      <c r="G46" s="120" t="s">
        <v>62</v>
      </c>
      <c r="H46" s="121">
        <f>E43/E46</f>
        <v>1.0004186539202822</v>
      </c>
      <c r="I46" s="5"/>
      <c r="J46" s="5"/>
      <c r="K46" s="3" t="s">
        <v>62</v>
      </c>
    </row>
    <row r="47" spans="1:11" ht="15.75" hidden="1">
      <c r="A47" s="3"/>
      <c r="B47" s="3"/>
      <c r="C47" s="3"/>
      <c r="D47" s="108"/>
      <c r="E47" s="108"/>
      <c r="F47" s="122"/>
      <c r="G47" s="33"/>
      <c r="H47" s="123"/>
      <c r="I47" s="5"/>
      <c r="J47" s="5"/>
      <c r="K47" s="3"/>
    </row>
    <row r="48" spans="1:11" ht="15" hidden="1">
      <c r="A48" s="3"/>
      <c r="B48" s="3"/>
      <c r="C48" s="3"/>
      <c r="D48" s="124">
        <f>E48*G10*12</f>
        <v>9649.044</v>
      </c>
      <c r="E48" s="124">
        <v>7.29</v>
      </c>
      <c r="F48" s="124"/>
      <c r="G48" s="124" t="s">
        <v>63</v>
      </c>
      <c r="H48" s="125">
        <f>E43/E48</f>
        <v>1.0002942950590106</v>
      </c>
      <c r="I48" s="5"/>
      <c r="J48" s="5"/>
      <c r="K48" s="3" t="s">
        <v>63</v>
      </c>
    </row>
    <row r="49" spans="1:11" ht="15" hidden="1">
      <c r="A49" s="3"/>
      <c r="B49" s="3"/>
      <c r="C49" s="3"/>
      <c r="D49" s="126">
        <f>D43-D48</f>
        <v>2.839665973375304</v>
      </c>
      <c r="E49" s="126">
        <f>E43-E48</f>
        <v>0.0021454109801863908</v>
      </c>
      <c r="F49" s="127"/>
      <c r="G49" s="127" t="s">
        <v>64</v>
      </c>
      <c r="H49" s="3"/>
      <c r="I49" s="5"/>
      <c r="J49" s="5"/>
      <c r="K49" s="3" t="s">
        <v>65</v>
      </c>
    </row>
    <row r="50" spans="1:11" ht="15" hidden="1">
      <c r="A50" s="3"/>
      <c r="B50" s="3"/>
      <c r="C50" s="3"/>
      <c r="D50" s="3"/>
      <c r="E50" s="3"/>
      <c r="F50" s="3"/>
      <c r="G50" s="3"/>
      <c r="H50" s="3"/>
      <c r="I50" s="5"/>
      <c r="J50" s="5"/>
      <c r="K50" s="3"/>
    </row>
    <row r="51" spans="1:11" ht="15" hidden="1">
      <c r="A51" s="3"/>
      <c r="B51" s="3"/>
      <c r="C51" s="3"/>
      <c r="D51" s="3"/>
      <c r="E51" s="3"/>
      <c r="F51" s="3"/>
      <c r="G51" s="3"/>
      <c r="H51" s="3"/>
      <c r="I51" s="5"/>
      <c r="J51" s="5"/>
      <c r="K51" s="3"/>
    </row>
    <row r="52" spans="1:11" ht="15" hidden="1">
      <c r="A52" s="3"/>
      <c r="B52" s="3"/>
      <c r="C52" s="3"/>
      <c r="D52" s="3"/>
      <c r="E52" s="3"/>
      <c r="F52" s="3"/>
      <c r="G52" s="3"/>
      <c r="H52" s="3"/>
      <c r="I52" s="5"/>
      <c r="J52" s="5"/>
      <c r="K52" s="3"/>
    </row>
    <row r="53" spans="1:11" ht="15" hidden="1">
      <c r="A53" s="3"/>
      <c r="B53" s="3"/>
      <c r="C53" s="3"/>
      <c r="D53" s="3"/>
      <c r="E53" s="3"/>
      <c r="F53" s="3"/>
      <c r="G53" s="3"/>
      <c r="H53" s="3"/>
      <c r="I53" s="5"/>
      <c r="J53" s="5"/>
      <c r="K53" s="3"/>
    </row>
    <row r="54" spans="1:11" ht="15" hidden="1">
      <c r="A54" s="3"/>
      <c r="B54" s="3"/>
      <c r="C54" s="3"/>
      <c r="D54" s="3"/>
      <c r="E54" s="3"/>
      <c r="F54" s="3"/>
      <c r="G54" s="3"/>
      <c r="H54" s="3"/>
      <c r="I54" s="5"/>
      <c r="J54" s="5"/>
      <c r="K54" s="3"/>
    </row>
    <row r="55" spans="1:11" ht="15" hidden="1">
      <c r="A55" s="3"/>
      <c r="B55" s="3"/>
      <c r="C55" s="3"/>
      <c r="D55" s="3"/>
      <c r="E55" s="3"/>
      <c r="F55" s="3"/>
      <c r="G55" s="3"/>
      <c r="H55" s="3"/>
      <c r="I55" s="5"/>
      <c r="J55" s="5"/>
      <c r="K55" s="3"/>
    </row>
    <row r="56" spans="1:11" ht="15" hidden="1">
      <c r="A56" s="3"/>
      <c r="B56" s="3"/>
      <c r="C56" s="3"/>
      <c r="D56" s="3"/>
      <c r="E56" s="3"/>
      <c r="F56" s="3"/>
      <c r="G56" s="3"/>
      <c r="H56" s="3"/>
      <c r="I56" s="5"/>
      <c r="J56" s="5"/>
      <c r="K56" s="3"/>
    </row>
    <row r="57" spans="1:11" ht="15" hidden="1">
      <c r="A57" s="3"/>
      <c r="B57" s="3"/>
      <c r="C57" s="3"/>
      <c r="D57" s="3"/>
      <c r="E57" s="3"/>
      <c r="F57" s="3"/>
      <c r="G57" s="3"/>
      <c r="H57" s="3"/>
      <c r="I57" s="5"/>
      <c r="J57" s="5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5"/>
      <c r="J58" s="5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5"/>
      <c r="J59" s="5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5"/>
      <c r="J60" s="5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5"/>
      <c r="J61" s="5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5"/>
      <c r="J62" s="5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5"/>
      <c r="J63" s="5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5"/>
      <c r="J64" s="5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5"/>
      <c r="J65" s="5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5"/>
      <c r="J66" s="5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5"/>
      <c r="J67" s="5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5"/>
      <c r="J68" s="5"/>
      <c r="K68" s="3"/>
    </row>
    <row r="69" spans="1:11" ht="15">
      <c r="A69" s="3"/>
      <c r="B69" s="3"/>
      <c r="C69" s="3"/>
      <c r="D69" s="3"/>
      <c r="E69" s="3"/>
      <c r="F69" s="3"/>
      <c r="G69" s="3"/>
      <c r="H69" s="3"/>
      <c r="I69" s="5"/>
      <c r="J69" s="5"/>
      <c r="K69" s="3"/>
    </row>
    <row r="70" spans="1:11" ht="15">
      <c r="A70" s="3"/>
      <c r="B70" s="3"/>
      <c r="C70" s="3"/>
      <c r="D70" s="3"/>
      <c r="E70" s="3"/>
      <c r="F70" s="3"/>
      <c r="G70" s="3"/>
      <c r="H70" s="3"/>
      <c r="I70" s="5"/>
      <c r="J70" s="5"/>
      <c r="K70" s="3"/>
    </row>
    <row r="71" spans="1:11" ht="15">
      <c r="A71" s="3"/>
      <c r="B71" s="3"/>
      <c r="C71" s="3"/>
      <c r="D71" s="3"/>
      <c r="E71" s="3"/>
      <c r="F71" s="3"/>
      <c r="G71" s="3"/>
      <c r="H71" s="3"/>
      <c r="I71" s="5"/>
      <c r="J71" s="5"/>
      <c r="K71" s="3"/>
    </row>
    <row r="72" spans="1:11" ht="15">
      <c r="A72" s="3"/>
      <c r="B72" s="3"/>
      <c r="C72" s="3"/>
      <c r="D72" s="3"/>
      <c r="E72" s="3"/>
      <c r="F72" s="3"/>
      <c r="G72" s="3"/>
      <c r="H72" s="3"/>
      <c r="I72" s="5"/>
      <c r="J72" s="5"/>
      <c r="K72" s="3"/>
    </row>
  </sheetData>
  <sheetProtection/>
  <mergeCells count="16">
    <mergeCell ref="B43:C43"/>
    <mergeCell ref="B37:C37"/>
    <mergeCell ref="D1:E1"/>
    <mergeCell ref="C2:D2"/>
    <mergeCell ref="C3:D3"/>
    <mergeCell ref="A8:E8"/>
    <mergeCell ref="A9:E9"/>
    <mergeCell ref="B11:C11"/>
    <mergeCell ref="I38:I39"/>
    <mergeCell ref="J38:J39"/>
    <mergeCell ref="B41:C4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2015-03-10T04:57:10Z</dcterms:modified>
  <cp:category/>
  <cp:version/>
  <cp:contentType/>
  <cp:contentStatus/>
</cp:coreProperties>
</file>