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<sst xmlns="http://schemas.openxmlformats.org/spreadsheetml/2006/main" count="432" uniqueCount="208">
  <si>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</si>
  <si>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</si>
  <si>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</si>
  <si>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</si>
  <si>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</si>
  <si>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</si>
  <si>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</si>
  <si>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</si>
  <si>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</si>
  <si>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</si>
  <si>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ул.Джамбула, 24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</si>
  <si>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</si>
  <si>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</si>
  <si>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</si>
  <si>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</si>
  <si>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</si>
  <si>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</si>
  <si>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</si>
  <si>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</si>
  <si>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</si>
  <si>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</si>
  <si>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</si>
  <si>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</si>
  <si>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</si>
  <si>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</si>
  <si>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</si>
  <si>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</si>
  <si>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</si>
  <si>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</si>
  <si>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</si>
  <si>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</si>
  <si>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</si>
  <si>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</si>
  <si>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</si>
  <si>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</si>
  <si>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</si>
  <si>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</si>
  <si>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</si>
  <si>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</si>
  <si>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</si>
  <si>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</si>
  <si>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</si>
  <si>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</si>
  <si>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</si>
  <si>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</si>
  <si>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</si>
  <si>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</si>
  <si>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</si>
  <si>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</si>
  <si>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</si>
  <si>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</si>
  <si>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</si>
  <si>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</si>
  <si>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</si>
  <si>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</si>
  <si>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</si>
  <si>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</si>
  <si>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</si>
  <si>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</si>
  <si>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</si>
  <si>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</si>
  <si>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</si>
  <si>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</si>
  <si>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</si>
  <si>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искривление , осадка</t>
  </si>
  <si>
    <t>2. Наружные и внутренние капитальные стены</t>
  </si>
  <si>
    <t>бревенчатые</t>
  </si>
  <si>
    <t>деформация , гниль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</si>
  <si>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</si>
  <si>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</si>
  <si>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</si>
  <si>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</si>
  <si>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</si>
  <si>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прогибы,  трещины, выпуклости</t>
  </si>
  <si>
    <t>междуэтажные</t>
  </si>
  <si>
    <t>подвальные</t>
  </si>
  <si>
    <t>(другое)</t>
  </si>
  <si>
    <t>5. Крыша</t>
  </si>
  <si>
    <t xml:space="preserve">шифер </t>
  </si>
  <si>
    <t>6. Полы</t>
  </si>
  <si>
    <t>дощатые, окрашенные</t>
  </si>
  <si>
    <t>гниль, осадка</t>
  </si>
  <si>
    <t>7. Проемы</t>
  </si>
  <si>
    <t>окна</t>
  </si>
  <si>
    <t xml:space="preserve">2-е створные </t>
  </si>
  <si>
    <t>гниль, переплеты рассохлись</t>
  </si>
  <si>
    <t>двери</t>
  </si>
  <si>
    <t xml:space="preserve"> филенчатые</t>
  </si>
  <si>
    <t>8. Отделка</t>
  </si>
  <si>
    <t>внутренняя</t>
  </si>
  <si>
    <t xml:space="preserve"> штукатурка, побелка, окраска</t>
  </si>
  <si>
    <t>трещины в  штукатурке, утрата окраски, отколы</t>
  </si>
  <si>
    <t>наружная</t>
  </si>
  <si>
    <t>обшит, 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</si>
  <si>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</si>
  <si>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</si>
  <si>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</si>
  <si>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</si>
  <si>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</si>
  <si>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</si>
  <si>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</si>
  <si>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</si>
  <si>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</si>
  <si>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</si>
  <si>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</si>
  <si>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</si>
  <si>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</si>
  <si>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</si>
  <si>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</si>
  <si>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</si>
  <si>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</si>
  <si>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</si>
  <si>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</si>
  <si>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</si>
  <si>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</si>
  <si>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</si>
  <si>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</si>
  <si>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</si>
  <si>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</si>
  <si>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</si>
  <si>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</si>
  <si>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</si>
  <si>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</si>
  <si>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</si>
  <si>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</si>
  <si>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</si>
  <si>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</si>
  <si>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</si>
  <si>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</si>
  <si>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</si>
  <si>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</si>
  <si>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</si>
  <si>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</si>
  <si>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</si>
  <si>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</si>
  <si>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</si>
  <si>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</si>
  <si>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</si>
  <si>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</si>
  <si>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</si>
  <si>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</si>
  <si>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</si>
  <si>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</si>
  <si>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</si>
  <si>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</si>
  <si>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</si>
  <si>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</si>
  <si>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</si>
  <si>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</si>
  <si>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</si>
  <si>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</si>
  <si>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</si>
  <si>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</si>
  <si>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</si>
  <si>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</si>
  <si>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</si>
  <si>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</si>
  <si>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</si>
  <si>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</si>
  <si>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</si>
  <si>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</si>
  <si>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</si>
  <si>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</si>
  <si>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</si>
  <si>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</si>
  <si>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</si>
  <si>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</si>
  <si>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</si>
  <si>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</si>
  <si>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</si>
  <si>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</si>
  <si>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</si>
  <si>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</si>
  <si>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</si>
  <si>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</si>
  <si>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</si>
  <si>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</si>
  <si>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</si>
  <si>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</si>
  <si>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</si>
  <si>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</si>
  <si>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</si>
  <si>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</si>
  <si>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</si>
  <si>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</si>
  <si>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</si>
  <si>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</si>
  <si>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</si>
  <si>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</si>
  <si>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</si>
  <si>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</si>
  <si>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</si>
  <si>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</si>
  <si>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</si>
  <si>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</si>
  <si>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</si>
  <si>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</si>
  <si>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</si>
  <si>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</si>
  <si>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</si>
  <si>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</si>
  <si>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27. Уборочная площадь крыши</t>
  </si>
  <si>
    <t>чердачные</t>
  </si>
  <si>
    <t>ванны напольные</t>
  </si>
  <si>
    <t>Площ.</t>
  </si>
  <si>
    <t>-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</si>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</sst>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4" xfId="42" applyNumberFormat="1" applyFont="1" applyFill="1" applyBorder="1" applyAlignment="1">
      <alignment horizontal="center"/>
    </xf>
    <xf numFmtId="43" fontId="11" fillId="39" borderId="14" xfId="42" applyNumberFormat="1" applyFont="1" applyFill="1" applyBorder="1" applyAlignment="1">
      <alignment/>
    </xf>
    <xf numFmtId="43" fontId="11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1" fillId="39" borderId="14" xfId="42" applyNumberFormat="1" applyFont="1" applyFill="1" applyBorder="1" applyAlignment="1">
      <alignment horizontal="center"/>
    </xf>
    <xf numFmtId="43" fontId="11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40" borderId="14" xfId="0" applyFont="1" applyFill="1" applyBorder="1" applyAlignment="1">
      <alignment/>
    </xf>
    <xf numFmtId="180" fontId="13" fillId="40" borderId="14" xfId="0" applyNumberFormat="1" applyFont="1" applyFill="1" applyBorder="1" applyAlignment="1">
      <alignment horizontal="left"/>
    </xf>
    <xf numFmtId="2" fontId="3" fillId="41" borderId="23" xfId="0" applyNumberFormat="1" applyFont="1" applyFill="1" applyBorder="1" applyAlignment="1">
      <alignment/>
    </xf>
    <xf numFmtId="43" fontId="3" fillId="37" borderId="15" xfId="42" applyNumberFormat="1" applyFont="1" applyFill="1" applyBorder="1" applyAlignment="1">
      <alignment/>
    </xf>
    <xf numFmtId="0" fontId="9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81" fontId="15" fillId="36" borderId="14" xfId="42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5" fillId="41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22" fillId="36" borderId="24" xfId="0" applyFont="1" applyFill="1" applyBorder="1" applyAlignment="1">
      <alignment horizontal="center"/>
    </xf>
    <xf numFmtId="0" fontId="23" fillId="41" borderId="14" xfId="0" applyFont="1" applyFill="1" applyBorder="1" applyAlignment="1">
      <alignment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3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  <col min="4" max="4" width="3.00390625" style="0" customWidth="1"/>
    <col min="5" max="5" width="12.8515625" style="0" hidden="1" customWidth="1"/>
    <col min="6" max="6" width="12.28125" style="0" hidden="1" customWidth="1"/>
    <col min="7" max="7" width="25.7109375" style="0" hidden="1" customWidth="1"/>
    <col min="8" max="8" width="22.421875" style="0" hidden="1" customWidth="1"/>
    <col min="9" max="10" width="0" style="0" hidden="1" customWidth="1"/>
  </cols>
  <sheetData>
    <row r="1" spans="1:10" ht="15.75" customHeight="1">
      <c r="A1" s="1"/>
      <c r="B1" s="256" t="s">
        <v>0</v>
      </c>
      <c r="C1" s="256"/>
      <c r="D1" s="228"/>
      <c r="E1" s="229"/>
      <c r="F1" s="230"/>
      <c r="G1" s="3"/>
      <c r="H1" s="3"/>
      <c r="I1" s="3"/>
      <c r="J1" s="3"/>
    </row>
    <row r="2" spans="1:10" ht="15.75">
      <c r="A2" s="1"/>
      <c r="B2" s="253" t="s">
        <v>1</v>
      </c>
      <c r="C2" s="253"/>
      <c r="D2" s="231"/>
      <c r="E2" s="229"/>
      <c r="F2" s="230"/>
      <c r="G2" s="1"/>
      <c r="H2" s="1"/>
      <c r="I2" s="1"/>
      <c r="J2" s="1"/>
    </row>
    <row r="3" spans="1:10" ht="61.5" customHeight="1">
      <c r="A3" s="1"/>
      <c r="B3" s="252" t="s">
        <v>2</v>
      </c>
      <c r="C3" s="252"/>
      <c r="D3" s="232"/>
      <c r="E3" s="233"/>
      <c r="F3" s="234"/>
      <c r="G3" s="8"/>
      <c r="H3" s="8"/>
      <c r="I3" s="8"/>
      <c r="J3" s="8"/>
    </row>
    <row r="4" spans="1:10" ht="15.75">
      <c r="A4" s="3"/>
      <c r="B4" s="4"/>
      <c r="C4" s="3" t="s">
        <v>3</v>
      </c>
      <c r="D4" s="235"/>
      <c r="E4" s="229"/>
      <c r="F4" s="230"/>
      <c r="G4" s="3"/>
      <c r="H4" s="3"/>
      <c r="I4" s="3"/>
      <c r="J4" s="3"/>
    </row>
    <row r="5" spans="1:10" ht="15.75">
      <c r="A5" s="3"/>
      <c r="B5" s="5" t="s">
        <v>4</v>
      </c>
      <c r="C5" s="3"/>
      <c r="D5" s="236"/>
      <c r="E5" s="237"/>
      <c r="F5" s="238"/>
      <c r="G5" s="7"/>
      <c r="H5" s="7"/>
      <c r="I5" s="7"/>
      <c r="J5" s="7"/>
    </row>
    <row r="6" spans="1:10" ht="15.75">
      <c r="A6" s="3"/>
      <c r="B6" s="6" t="s">
        <v>5</v>
      </c>
      <c r="C6" s="7"/>
      <c r="D6" s="236"/>
      <c r="E6" s="237"/>
      <c r="F6" s="238"/>
      <c r="G6" s="7"/>
      <c r="H6" s="7"/>
      <c r="I6" s="7"/>
      <c r="J6" s="7"/>
    </row>
    <row r="7" spans="1:10" ht="15.75">
      <c r="A7" s="253" t="s">
        <v>6</v>
      </c>
      <c r="B7" s="253"/>
      <c r="C7" s="253"/>
      <c r="D7" s="239"/>
      <c r="E7" s="240"/>
      <c r="F7" s="241"/>
      <c r="G7" s="3"/>
      <c r="H7" s="3"/>
      <c r="I7" s="3"/>
      <c r="J7" s="3"/>
    </row>
    <row r="8" spans="1:10" ht="30.75" customHeight="1">
      <c r="A8" s="255" t="s">
        <v>7</v>
      </c>
      <c r="B8" s="255"/>
      <c r="C8" s="255"/>
      <c r="D8" s="235"/>
      <c r="E8" s="229"/>
      <c r="F8" s="230"/>
      <c r="G8" s="3"/>
      <c r="H8" s="3"/>
      <c r="I8" s="3"/>
      <c r="J8" s="3"/>
    </row>
    <row r="9" spans="1:10" ht="15.75">
      <c r="A9" s="253" t="s">
        <v>8</v>
      </c>
      <c r="B9" s="253"/>
      <c r="C9" s="253"/>
      <c r="D9" s="235"/>
      <c r="E9" s="229"/>
      <c r="F9" s="230"/>
      <c r="G9" s="3"/>
      <c r="H9" s="3"/>
      <c r="I9" s="3"/>
      <c r="J9" s="3"/>
    </row>
    <row r="10" spans="1:10" ht="15.75">
      <c r="A10" s="8" t="s">
        <v>9</v>
      </c>
      <c r="B10" s="9" t="s">
        <v>10</v>
      </c>
      <c r="C10" s="8"/>
      <c r="D10" s="235"/>
      <c r="E10" s="8" t="s">
        <v>9</v>
      </c>
      <c r="F10" s="9" t="s">
        <v>10</v>
      </c>
      <c r="G10" s="8"/>
      <c r="H10" s="228"/>
      <c r="I10" s="3"/>
      <c r="J10" s="3"/>
    </row>
    <row r="11" spans="1:10" ht="32.25" customHeight="1">
      <c r="A11" s="2" t="s">
        <v>11</v>
      </c>
      <c r="B11" s="10"/>
      <c r="C11" s="10"/>
      <c r="D11" s="228"/>
      <c r="E11" s="2" t="s">
        <v>11</v>
      </c>
      <c r="F11" s="10"/>
      <c r="G11" s="10"/>
      <c r="H11" s="228"/>
      <c r="I11" s="3"/>
      <c r="J11" s="3"/>
    </row>
    <row r="12" spans="1:10" ht="15.75">
      <c r="A12" s="1" t="s">
        <v>12</v>
      </c>
      <c r="B12" s="10" t="s">
        <v>13</v>
      </c>
      <c r="C12" s="8"/>
      <c r="D12" s="228"/>
      <c r="E12" s="3"/>
      <c r="F12" s="8"/>
      <c r="G12" s="8"/>
      <c r="H12" s="228"/>
      <c r="I12" s="3"/>
      <c r="J12" s="3"/>
    </row>
    <row r="13" spans="1:10" ht="15.75">
      <c r="A13" s="8" t="s">
        <v>14</v>
      </c>
      <c r="B13" s="9" t="s">
        <v>15</v>
      </c>
      <c r="C13" s="3"/>
      <c r="D13" s="228"/>
      <c r="E13" s="1" t="s">
        <v>12</v>
      </c>
      <c r="F13" s="10"/>
      <c r="G13" s="8"/>
      <c r="H13" s="228"/>
      <c r="I13" s="3"/>
      <c r="J13" s="3"/>
    </row>
    <row r="14" spans="1:10" ht="15.75" customHeight="1">
      <c r="A14" s="254" t="s">
        <v>16</v>
      </c>
      <c r="B14" s="254"/>
      <c r="C14" s="12">
        <v>0.57</v>
      </c>
      <c r="D14" s="228"/>
      <c r="E14" s="8" t="s">
        <v>14</v>
      </c>
      <c r="F14" s="9" t="s">
        <v>15</v>
      </c>
      <c r="G14" s="3"/>
      <c r="H14" s="228"/>
      <c r="I14" s="3"/>
      <c r="J14" s="3"/>
    </row>
    <row r="15" spans="1:10" ht="15.75">
      <c r="A15" s="8" t="s">
        <v>17</v>
      </c>
      <c r="B15" s="12"/>
      <c r="C15" s="13"/>
      <c r="D15" s="228"/>
      <c r="E15" s="254" t="s">
        <v>16</v>
      </c>
      <c r="F15" s="254"/>
      <c r="G15" s="12">
        <v>0.57</v>
      </c>
      <c r="H15" s="228"/>
      <c r="I15" s="3"/>
      <c r="J15" s="3"/>
    </row>
    <row r="16" spans="1:10" ht="15.75">
      <c r="A16" s="8" t="s">
        <v>18</v>
      </c>
      <c r="B16" s="3">
        <v>1971</v>
      </c>
      <c r="C16" s="8"/>
      <c r="D16" s="228"/>
      <c r="E16" s="8" t="s">
        <v>17</v>
      </c>
      <c r="F16" s="12"/>
      <c r="G16" s="3"/>
      <c r="H16" s="228"/>
      <c r="I16" s="3"/>
      <c r="J16" s="3"/>
    </row>
    <row r="17" spans="1:10" ht="47.25">
      <c r="A17" s="2" t="s">
        <v>19</v>
      </c>
      <c r="B17" s="9" t="s">
        <v>20</v>
      </c>
      <c r="C17" s="3"/>
      <c r="D17" s="228"/>
      <c r="E17" s="8" t="s">
        <v>18</v>
      </c>
      <c r="F17" s="3">
        <v>1971</v>
      </c>
      <c r="G17" s="8"/>
      <c r="H17" s="228"/>
      <c r="I17" s="3"/>
      <c r="J17" s="3"/>
    </row>
    <row r="18" spans="1:10" ht="18" customHeight="1">
      <c r="A18" s="8" t="s">
        <v>21</v>
      </c>
      <c r="B18" s="14">
        <v>1</v>
      </c>
      <c r="C18" s="3"/>
      <c r="D18" s="228"/>
      <c r="E18" s="2" t="s">
        <v>19</v>
      </c>
      <c r="F18" s="9" t="s">
        <v>20</v>
      </c>
      <c r="G18" s="3"/>
      <c r="H18" s="228"/>
      <c r="I18" s="3"/>
      <c r="J18" s="3"/>
    </row>
    <row r="19" spans="1:10" ht="15.75">
      <c r="A19" s="8" t="s">
        <v>22</v>
      </c>
      <c r="B19" s="9" t="s">
        <v>20</v>
      </c>
      <c r="C19" s="3"/>
      <c r="D19" s="228"/>
      <c r="E19" s="8" t="s">
        <v>21</v>
      </c>
      <c r="F19" s="14">
        <v>1</v>
      </c>
      <c r="G19" s="3"/>
      <c r="H19" s="228"/>
      <c r="I19" s="3"/>
      <c r="J19" s="3"/>
    </row>
    <row r="20" spans="1:10" ht="15.75">
      <c r="A20" s="8" t="s">
        <v>23</v>
      </c>
      <c r="B20" s="9" t="s">
        <v>20</v>
      </c>
      <c r="C20" s="3"/>
      <c r="D20" s="228"/>
      <c r="E20" s="8" t="s">
        <v>22</v>
      </c>
      <c r="F20" s="9" t="s">
        <v>20</v>
      </c>
      <c r="G20" s="3"/>
      <c r="H20" s="228"/>
      <c r="I20" s="3"/>
      <c r="J20" s="3"/>
    </row>
    <row r="21" spans="1:10" ht="15.75">
      <c r="A21" s="8" t="s">
        <v>24</v>
      </c>
      <c r="B21" s="9" t="s">
        <v>20</v>
      </c>
      <c r="C21" s="3"/>
      <c r="D21" s="228"/>
      <c r="E21" s="8" t="s">
        <v>23</v>
      </c>
      <c r="F21" s="9" t="s">
        <v>20</v>
      </c>
      <c r="G21" s="3"/>
      <c r="H21" s="228"/>
      <c r="I21" s="3"/>
      <c r="J21" s="3"/>
    </row>
    <row r="22" spans="1:10" ht="15.75">
      <c r="A22" s="8" t="s">
        <v>25</v>
      </c>
      <c r="B22" s="9" t="s">
        <v>20</v>
      </c>
      <c r="C22" s="3"/>
      <c r="D22" s="228"/>
      <c r="E22" s="8" t="s">
        <v>24</v>
      </c>
      <c r="F22" s="9" t="s">
        <v>20</v>
      </c>
      <c r="G22" s="3"/>
      <c r="H22" s="228"/>
      <c r="I22" s="3"/>
      <c r="J22" s="3"/>
    </row>
    <row r="23" spans="1:10" ht="15.75">
      <c r="A23" s="8" t="s">
        <v>26</v>
      </c>
      <c r="B23" s="9">
        <v>3</v>
      </c>
      <c r="C23" s="3"/>
      <c r="D23" s="228"/>
      <c r="E23" s="8" t="s">
        <v>25</v>
      </c>
      <c r="F23" s="9" t="s">
        <v>20</v>
      </c>
      <c r="G23" s="3"/>
      <c r="H23" s="228"/>
      <c r="I23" s="3"/>
      <c r="J23" s="3"/>
    </row>
    <row r="24" spans="1:10" ht="30.75" customHeight="1">
      <c r="A24" s="252" t="s">
        <v>27</v>
      </c>
      <c r="B24" s="252"/>
      <c r="C24" s="15" t="s">
        <v>20</v>
      </c>
      <c r="D24" s="228"/>
      <c r="E24" s="8" t="s">
        <v>26</v>
      </c>
      <c r="F24" s="9">
        <v>3</v>
      </c>
      <c r="G24" s="3"/>
      <c r="H24" s="228"/>
      <c r="I24" s="3"/>
      <c r="J24" s="3"/>
    </row>
    <row r="25" spans="1:10" ht="32.25" customHeight="1">
      <c r="A25" s="252" t="s">
        <v>28</v>
      </c>
      <c r="B25" s="252"/>
      <c r="C25" s="16" t="s">
        <v>20</v>
      </c>
      <c r="D25" s="228"/>
      <c r="E25" s="252" t="s">
        <v>27</v>
      </c>
      <c r="F25" s="252"/>
      <c r="G25" s="15" t="s">
        <v>20</v>
      </c>
      <c r="H25" s="228"/>
      <c r="I25" s="3"/>
      <c r="J25" s="3"/>
    </row>
    <row r="26" spans="1:10" ht="47.25" customHeight="1">
      <c r="A26" s="252" t="s">
        <v>29</v>
      </c>
      <c r="B26" s="252"/>
      <c r="C26" s="15" t="s">
        <v>20</v>
      </c>
      <c r="D26" s="228"/>
      <c r="E26" s="252" t="s">
        <v>28</v>
      </c>
      <c r="F26" s="252"/>
      <c r="G26" s="16" t="s">
        <v>20</v>
      </c>
      <c r="H26" s="228"/>
      <c r="I26" s="3"/>
      <c r="J26" s="3"/>
    </row>
    <row r="27" spans="1:10" ht="15.75">
      <c r="A27" s="8" t="s">
        <v>30</v>
      </c>
      <c r="B27" s="10">
        <v>410</v>
      </c>
      <c r="C27" s="17" t="s">
        <v>31</v>
      </c>
      <c r="D27" s="228"/>
      <c r="E27" s="252" t="s">
        <v>29</v>
      </c>
      <c r="F27" s="252"/>
      <c r="G27" s="15" t="s">
        <v>20</v>
      </c>
      <c r="H27" s="228"/>
      <c r="I27" s="3"/>
      <c r="J27" s="3"/>
    </row>
    <row r="28" spans="1:10" ht="15.75">
      <c r="A28" s="8" t="s">
        <v>32</v>
      </c>
      <c r="B28" s="8"/>
      <c r="C28" s="8"/>
      <c r="D28" s="3"/>
      <c r="E28" s="8" t="s">
        <v>30</v>
      </c>
      <c r="F28" s="10">
        <v>410</v>
      </c>
      <c r="G28" s="17" t="s">
        <v>31</v>
      </c>
      <c r="H28" s="242">
        <v>410</v>
      </c>
      <c r="I28" s="3"/>
      <c r="J28" s="3"/>
    </row>
    <row r="29" spans="1:10" ht="15.75">
      <c r="A29" s="18" t="s">
        <v>33</v>
      </c>
      <c r="B29" s="8"/>
      <c r="C29" s="8"/>
      <c r="D29" s="228"/>
      <c r="E29" s="8" t="s">
        <v>32</v>
      </c>
      <c r="F29" s="8"/>
      <c r="G29" s="8"/>
      <c r="H29" s="228"/>
      <c r="I29" s="3"/>
      <c r="J29" s="3"/>
    </row>
    <row r="30" spans="1:10" ht="15.75">
      <c r="A30" s="18" t="s">
        <v>34</v>
      </c>
      <c r="B30" s="19">
        <v>92.1</v>
      </c>
      <c r="C30" s="10" t="s">
        <v>35</v>
      </c>
      <c r="D30" s="228"/>
      <c r="E30" s="18" t="s">
        <v>33</v>
      </c>
      <c r="F30" s="8"/>
      <c r="G30" s="8"/>
      <c r="H30" s="228"/>
      <c r="I30" s="3"/>
      <c r="J30" s="3"/>
    </row>
    <row r="31" spans="1:10" ht="15.75">
      <c r="A31" s="18" t="s">
        <v>36</v>
      </c>
      <c r="B31" s="17">
        <v>92.1</v>
      </c>
      <c r="C31" s="17" t="s">
        <v>35</v>
      </c>
      <c r="D31" s="228"/>
      <c r="E31" s="18" t="s">
        <v>34</v>
      </c>
      <c r="F31" s="19">
        <v>92.1</v>
      </c>
      <c r="G31" s="10" t="s">
        <v>35</v>
      </c>
      <c r="H31" s="228"/>
      <c r="I31" s="3"/>
      <c r="J31" s="3"/>
    </row>
    <row r="32" spans="1:10" ht="15.75">
      <c r="A32" s="20" t="s">
        <v>37</v>
      </c>
      <c r="B32" s="17">
        <v>60.7</v>
      </c>
      <c r="C32" s="17" t="s">
        <v>35</v>
      </c>
      <c r="D32" s="228"/>
      <c r="E32" s="18" t="s">
        <v>36</v>
      </c>
      <c r="F32" s="17">
        <v>92.1</v>
      </c>
      <c r="G32" s="17" t="s">
        <v>35</v>
      </c>
      <c r="H32" s="228"/>
      <c r="I32" s="3"/>
      <c r="J32" s="3"/>
    </row>
    <row r="33" spans="1:10" ht="47.25">
      <c r="A33" s="21" t="s">
        <v>38</v>
      </c>
      <c r="B33" s="22">
        <v>0</v>
      </c>
      <c r="C33" s="17" t="s">
        <v>35</v>
      </c>
      <c r="D33" s="228"/>
      <c r="E33" s="20" t="s">
        <v>37</v>
      </c>
      <c r="F33" s="17">
        <v>60.7</v>
      </c>
      <c r="G33" s="17" t="s">
        <v>35</v>
      </c>
      <c r="H33" s="228"/>
      <c r="I33" s="3"/>
      <c r="J33" s="3"/>
    </row>
    <row r="34" spans="1:10" ht="46.5" customHeight="1">
      <c r="A34" s="21" t="s">
        <v>39</v>
      </c>
      <c r="B34" s="22">
        <v>0</v>
      </c>
      <c r="C34" s="17" t="s">
        <v>35</v>
      </c>
      <c r="D34" s="228"/>
      <c r="E34" s="21" t="s">
        <v>38</v>
      </c>
      <c r="F34" s="22">
        <v>0</v>
      </c>
      <c r="G34" s="17" t="s">
        <v>35</v>
      </c>
      <c r="H34" s="228"/>
      <c r="I34" s="3"/>
      <c r="J34" s="3"/>
    </row>
    <row r="35" spans="1:10" ht="15.75" customHeight="1">
      <c r="A35" s="8" t="s">
        <v>40</v>
      </c>
      <c r="B35" s="17">
        <v>0</v>
      </c>
      <c r="C35" s="17" t="s">
        <v>41</v>
      </c>
      <c r="D35" s="228"/>
      <c r="E35" s="21" t="s">
        <v>39</v>
      </c>
      <c r="F35" s="22">
        <v>0</v>
      </c>
      <c r="G35" s="17" t="s">
        <v>35</v>
      </c>
      <c r="H35" s="228"/>
      <c r="I35" s="3"/>
      <c r="J35" s="3"/>
    </row>
    <row r="36" spans="1:10" ht="31.5">
      <c r="A36" s="2" t="s">
        <v>42</v>
      </c>
      <c r="B36" s="17">
        <v>0</v>
      </c>
      <c r="C36" s="17" t="s">
        <v>35</v>
      </c>
      <c r="D36" s="228"/>
      <c r="E36" s="8" t="s">
        <v>40</v>
      </c>
      <c r="F36" s="17">
        <v>0</v>
      </c>
      <c r="G36" s="17" t="s">
        <v>41</v>
      </c>
      <c r="H36" s="228"/>
      <c r="I36" s="3"/>
      <c r="J36" s="3"/>
    </row>
    <row r="37" spans="1:10" ht="16.5" customHeight="1">
      <c r="A37" s="8" t="s">
        <v>43</v>
      </c>
      <c r="B37" s="22">
        <v>0</v>
      </c>
      <c r="C37" s="17" t="s">
        <v>35</v>
      </c>
      <c r="D37" s="228"/>
      <c r="E37" s="2" t="s">
        <v>42</v>
      </c>
      <c r="F37" s="17">
        <v>0</v>
      </c>
      <c r="G37" s="17" t="s">
        <v>35</v>
      </c>
      <c r="H37" s="228"/>
      <c r="I37" s="3"/>
      <c r="J37" s="3"/>
    </row>
    <row r="38" spans="1:10" ht="47.25">
      <c r="A38" s="23" t="s">
        <v>44</v>
      </c>
      <c r="B38" s="24">
        <v>0</v>
      </c>
      <c r="C38" s="8" t="s">
        <v>35</v>
      </c>
      <c r="D38" s="243"/>
      <c r="E38" s="8" t="s">
        <v>43</v>
      </c>
      <c r="F38" s="22">
        <v>0</v>
      </c>
      <c r="G38" s="17" t="s">
        <v>35</v>
      </c>
      <c r="H38" s="243"/>
      <c r="I38" s="3"/>
      <c r="J38" s="3"/>
    </row>
    <row r="39" spans="1:10" ht="45" customHeight="1">
      <c r="A39" s="25" t="s">
        <v>45</v>
      </c>
      <c r="B39" s="26">
        <v>52</v>
      </c>
      <c r="C39" s="27"/>
      <c r="D39" s="243"/>
      <c r="E39" s="23" t="s">
        <v>44</v>
      </c>
      <c r="F39" s="24">
        <v>0</v>
      </c>
      <c r="G39" s="8" t="s">
        <v>35</v>
      </c>
      <c r="H39" s="243"/>
      <c r="I39" s="3"/>
      <c r="J39" s="3"/>
    </row>
    <row r="40" spans="1:10" ht="15.75" customHeight="1">
      <c r="A40" s="28" t="s">
        <v>46</v>
      </c>
      <c r="B40" s="24">
        <v>0</v>
      </c>
      <c r="C40" s="8" t="s">
        <v>35</v>
      </c>
      <c r="D40" s="243"/>
      <c r="E40" s="25" t="s">
        <v>45</v>
      </c>
      <c r="F40" s="26">
        <v>52</v>
      </c>
      <c r="G40" s="244"/>
      <c r="H40" s="243"/>
      <c r="I40" s="3"/>
      <c r="J40" s="3"/>
    </row>
    <row r="41" spans="1:10" ht="15.75">
      <c r="A41" s="29" t="s">
        <v>47</v>
      </c>
      <c r="B41" s="24"/>
      <c r="C41" s="8" t="s">
        <v>35</v>
      </c>
      <c r="D41" s="245"/>
      <c r="E41" s="28" t="s">
        <v>46</v>
      </c>
      <c r="F41" s="24">
        <v>0</v>
      </c>
      <c r="G41" s="156" t="s">
        <v>35</v>
      </c>
      <c r="H41" s="245"/>
      <c r="I41" s="3"/>
      <c r="J41" s="3"/>
    </row>
    <row r="42" spans="1:10" ht="15.75">
      <c r="A42" s="28" t="s">
        <v>48</v>
      </c>
      <c r="B42" s="24">
        <v>52</v>
      </c>
      <c r="C42" s="8" t="s">
        <v>35</v>
      </c>
      <c r="D42" s="245"/>
      <c r="E42" s="29" t="s">
        <v>47</v>
      </c>
      <c r="F42" s="24"/>
      <c r="G42" s="156" t="s">
        <v>35</v>
      </c>
      <c r="H42" s="245"/>
      <c r="I42" s="3"/>
      <c r="J42" s="3"/>
    </row>
    <row r="43" spans="1:10" ht="15.75">
      <c r="A43" s="18" t="s">
        <v>49</v>
      </c>
      <c r="B43" s="19"/>
      <c r="C43" s="10" t="s">
        <v>35</v>
      </c>
      <c r="D43" s="245"/>
      <c r="E43" s="28" t="s">
        <v>48</v>
      </c>
      <c r="F43" s="24">
        <v>52</v>
      </c>
      <c r="G43" s="156" t="s">
        <v>35</v>
      </c>
      <c r="H43" s="245"/>
      <c r="I43" s="3"/>
      <c r="J43" s="3"/>
    </row>
    <row r="44" spans="1:10" ht="15.75">
      <c r="A44" s="1" t="s">
        <v>50</v>
      </c>
      <c r="B44" s="30"/>
      <c r="C44" s="30"/>
      <c r="D44" s="245"/>
      <c r="E44" s="18" t="s">
        <v>49</v>
      </c>
      <c r="F44" s="19"/>
      <c r="G44" s="158" t="s">
        <v>35</v>
      </c>
      <c r="H44" s="245"/>
      <c r="I44" s="3"/>
      <c r="J44" s="3"/>
    </row>
    <row r="45" spans="1:10" ht="15.75">
      <c r="A45" s="1" t="s">
        <v>51</v>
      </c>
      <c r="B45" s="31">
        <v>6</v>
      </c>
      <c r="C45" s="30" t="s">
        <v>52</v>
      </c>
      <c r="D45" s="243"/>
      <c r="E45" s="1" t="s">
        <v>50</v>
      </c>
      <c r="F45" s="30"/>
      <c r="G45" s="30"/>
      <c r="H45" s="243"/>
      <c r="I45" s="3"/>
      <c r="J45" s="3"/>
    </row>
    <row r="46" spans="1:10" ht="15.75">
      <c r="A46" s="8" t="s">
        <v>53</v>
      </c>
      <c r="B46" s="31">
        <v>148</v>
      </c>
      <c r="C46" s="17" t="s">
        <v>35</v>
      </c>
      <c r="D46" s="243"/>
      <c r="E46" s="1" t="s">
        <v>51</v>
      </c>
      <c r="F46" s="31">
        <v>12</v>
      </c>
      <c r="G46" s="30" t="s">
        <v>52</v>
      </c>
      <c r="H46" s="243"/>
      <c r="I46" s="3"/>
      <c r="J46" s="3"/>
    </row>
    <row r="47" spans="1:10" ht="15.75">
      <c r="A47" s="32" t="s">
        <v>54</v>
      </c>
      <c r="B47" s="33"/>
      <c r="C47" s="8"/>
      <c r="D47" s="228"/>
      <c r="E47" s="1" t="s">
        <v>201</v>
      </c>
      <c r="F47" s="31">
        <v>148</v>
      </c>
      <c r="G47" s="158" t="s">
        <v>35</v>
      </c>
      <c r="H47" s="243"/>
      <c r="I47" s="3"/>
      <c r="J47" s="3"/>
    </row>
    <row r="48" spans="1:10" ht="15.75">
      <c r="A48" s="34" t="s">
        <v>55</v>
      </c>
      <c r="B48" s="33"/>
      <c r="C48" s="8"/>
      <c r="D48" s="243"/>
      <c r="E48" s="253" t="s">
        <v>58</v>
      </c>
      <c r="F48" s="253"/>
      <c r="G48" s="253"/>
      <c r="H48" s="243"/>
      <c r="I48" s="3"/>
      <c r="J48" s="3"/>
    </row>
    <row r="49" spans="1:10" ht="15.75">
      <c r="A49" s="34" t="s">
        <v>56</v>
      </c>
      <c r="B49" s="35">
        <v>148</v>
      </c>
      <c r="C49" s="8"/>
      <c r="D49" s="243"/>
      <c r="E49" s="1"/>
      <c r="F49" s="3"/>
      <c r="G49" s="3"/>
      <c r="H49" s="228"/>
      <c r="I49" s="3"/>
      <c r="J49" s="3"/>
    </row>
    <row r="50" spans="1:10" ht="20.25" customHeight="1">
      <c r="A50" s="34" t="s">
        <v>57</v>
      </c>
      <c r="B50" s="33"/>
      <c r="C50" s="8"/>
      <c r="D50" s="243"/>
      <c r="E50" s="36" t="s">
        <v>59</v>
      </c>
      <c r="F50" s="36" t="s">
        <v>60</v>
      </c>
      <c r="G50" s="36" t="s">
        <v>61</v>
      </c>
      <c r="H50" s="228"/>
      <c r="I50" s="3"/>
      <c r="J50" s="3"/>
    </row>
    <row r="51" spans="1:10" ht="12" customHeight="1">
      <c r="A51" s="253" t="s">
        <v>58</v>
      </c>
      <c r="B51" s="253"/>
      <c r="C51" s="253"/>
      <c r="D51" s="243"/>
      <c r="E51" s="37" t="s">
        <v>62</v>
      </c>
      <c r="F51" s="38" t="s">
        <v>63</v>
      </c>
      <c r="G51" s="39" t="s">
        <v>64</v>
      </c>
      <c r="H51" s="228"/>
      <c r="I51" s="3"/>
      <c r="J51" s="3"/>
    </row>
    <row r="52" spans="1:10" ht="9" customHeight="1">
      <c r="A52" s="1"/>
      <c r="B52" s="3"/>
      <c r="C52" s="3"/>
      <c r="D52" s="243"/>
      <c r="E52" s="37" t="s">
        <v>65</v>
      </c>
      <c r="F52" s="38" t="s">
        <v>66</v>
      </c>
      <c r="G52" s="39" t="s">
        <v>67</v>
      </c>
      <c r="H52" s="228"/>
      <c r="I52" s="3"/>
      <c r="J52" s="3"/>
    </row>
    <row r="53" spans="1:10" ht="110.25">
      <c r="A53" s="36" t="s">
        <v>59</v>
      </c>
      <c r="B53" s="36" t="s">
        <v>60</v>
      </c>
      <c r="C53" s="36" t="s">
        <v>61</v>
      </c>
      <c r="D53" s="228"/>
      <c r="E53" s="40" t="s">
        <v>68</v>
      </c>
      <c r="F53" s="41" t="s">
        <v>69</v>
      </c>
      <c r="G53" s="39"/>
      <c r="H53" s="228"/>
      <c r="I53" s="3"/>
      <c r="J53" s="3"/>
    </row>
    <row r="54" spans="1:10" ht="23.25" customHeight="1">
      <c r="A54" s="37" t="s">
        <v>62</v>
      </c>
      <c r="B54" s="38" t="s">
        <v>63</v>
      </c>
      <c r="C54" s="39" t="s">
        <v>64</v>
      </c>
      <c r="D54" s="228"/>
      <c r="E54" s="42" t="s">
        <v>70</v>
      </c>
      <c r="F54" s="43"/>
      <c r="G54" s="44"/>
      <c r="H54" s="228"/>
      <c r="I54" s="3"/>
      <c r="J54" s="3"/>
    </row>
    <row r="55" spans="1:10" ht="19.5" customHeight="1">
      <c r="A55" s="37" t="s">
        <v>65</v>
      </c>
      <c r="B55" s="38" t="s">
        <v>66</v>
      </c>
      <c r="C55" s="39" t="s">
        <v>67</v>
      </c>
      <c r="D55" s="228"/>
      <c r="E55" s="45" t="s">
        <v>202</v>
      </c>
      <c r="F55" s="46" t="s">
        <v>72</v>
      </c>
      <c r="G55" s="47" t="s">
        <v>73</v>
      </c>
      <c r="H55" s="228"/>
      <c r="I55" s="3"/>
      <c r="J55" s="3"/>
    </row>
    <row r="56" spans="1:10" ht="17.25" customHeight="1">
      <c r="A56" s="40" t="s">
        <v>68</v>
      </c>
      <c r="B56" s="41" t="s">
        <v>69</v>
      </c>
      <c r="C56" s="39"/>
      <c r="D56" s="228"/>
      <c r="E56" s="45" t="s">
        <v>74</v>
      </c>
      <c r="F56" s="48"/>
      <c r="G56" s="49"/>
      <c r="H56" s="228"/>
      <c r="I56" s="3"/>
      <c r="J56" s="3"/>
    </row>
    <row r="57" spans="1:10" ht="16.5" customHeight="1">
      <c r="A57" s="42" t="s">
        <v>70</v>
      </c>
      <c r="B57" s="43"/>
      <c r="C57" s="44"/>
      <c r="D57" s="228"/>
      <c r="E57" s="45" t="s">
        <v>75</v>
      </c>
      <c r="F57" s="48"/>
      <c r="G57" s="49"/>
      <c r="H57" s="228"/>
      <c r="I57" s="3"/>
      <c r="J57" s="3"/>
    </row>
    <row r="58" spans="1:10" ht="31.5">
      <c r="A58" s="45" t="s">
        <v>71</v>
      </c>
      <c r="B58" s="46" t="s">
        <v>72</v>
      </c>
      <c r="C58" s="47" t="s">
        <v>73</v>
      </c>
      <c r="D58" s="228"/>
      <c r="E58" s="50" t="s">
        <v>76</v>
      </c>
      <c r="F58" s="51"/>
      <c r="G58" s="52"/>
      <c r="H58" s="228"/>
      <c r="I58" s="3"/>
      <c r="J58" s="3"/>
    </row>
    <row r="59" spans="1:10" ht="15.75">
      <c r="A59" s="45" t="s">
        <v>74</v>
      </c>
      <c r="B59" s="48"/>
      <c r="C59" s="49"/>
      <c r="D59" s="228"/>
      <c r="E59" s="53" t="s">
        <v>77</v>
      </c>
      <c r="F59" s="54" t="s">
        <v>78</v>
      </c>
      <c r="G59" s="55"/>
      <c r="H59" s="228"/>
      <c r="I59" s="3"/>
      <c r="J59" s="3"/>
    </row>
    <row r="60" spans="1:10" ht="15.75" customHeight="1">
      <c r="A60" s="45" t="s">
        <v>75</v>
      </c>
      <c r="B60" s="48"/>
      <c r="C60" s="49"/>
      <c r="D60" s="228"/>
      <c r="E60" s="56" t="s">
        <v>79</v>
      </c>
      <c r="F60" s="38" t="s">
        <v>80</v>
      </c>
      <c r="G60" s="57" t="s">
        <v>81</v>
      </c>
      <c r="H60" s="228"/>
      <c r="I60" s="3"/>
      <c r="J60" s="3"/>
    </row>
    <row r="61" spans="1:10" ht="15.75">
      <c r="A61" s="50" t="s">
        <v>76</v>
      </c>
      <c r="B61" s="51"/>
      <c r="C61" s="52"/>
      <c r="D61" s="228"/>
      <c r="E61" s="42" t="s">
        <v>82</v>
      </c>
      <c r="F61" s="58"/>
      <c r="G61" s="59"/>
      <c r="H61" s="228"/>
      <c r="I61" s="3"/>
      <c r="J61" s="3"/>
    </row>
    <row r="62" spans="1:10" ht="15.75" customHeight="1">
      <c r="A62" s="53" t="s">
        <v>77</v>
      </c>
      <c r="B62" s="54" t="s">
        <v>78</v>
      </c>
      <c r="C62" s="55"/>
      <c r="D62" s="228"/>
      <c r="E62" s="60" t="s">
        <v>83</v>
      </c>
      <c r="F62" s="61" t="s">
        <v>84</v>
      </c>
      <c r="G62" s="62" t="s">
        <v>85</v>
      </c>
      <c r="H62" s="228"/>
      <c r="I62" s="3"/>
      <c r="J62" s="3"/>
    </row>
    <row r="63" spans="1:10" ht="30.75" customHeight="1">
      <c r="A63" s="56" t="s">
        <v>79</v>
      </c>
      <c r="B63" s="38" t="s">
        <v>80</v>
      </c>
      <c r="C63" s="57" t="s">
        <v>81</v>
      </c>
      <c r="D63" s="228"/>
      <c r="E63" s="63" t="s">
        <v>86</v>
      </c>
      <c r="F63" s="64" t="s">
        <v>87</v>
      </c>
      <c r="G63" s="65"/>
      <c r="H63" s="228"/>
      <c r="I63" s="3"/>
      <c r="J63" s="3"/>
    </row>
    <row r="64" spans="1:10" ht="15.75">
      <c r="A64" s="42" t="s">
        <v>82</v>
      </c>
      <c r="B64" s="58"/>
      <c r="C64" s="59"/>
      <c r="D64" s="228"/>
      <c r="E64" s="66" t="s">
        <v>76</v>
      </c>
      <c r="F64" s="67"/>
      <c r="G64" s="68"/>
      <c r="H64" s="228"/>
      <c r="I64" s="3"/>
      <c r="J64" s="3"/>
    </row>
    <row r="65" spans="1:10" ht="25.5">
      <c r="A65" s="60" t="s">
        <v>83</v>
      </c>
      <c r="B65" s="61" t="s">
        <v>84</v>
      </c>
      <c r="C65" s="62" t="s">
        <v>85</v>
      </c>
      <c r="D65" s="228"/>
      <c r="E65" s="42" t="s">
        <v>88</v>
      </c>
      <c r="F65" s="58"/>
      <c r="G65" s="59"/>
      <c r="H65" s="228"/>
      <c r="I65" s="3"/>
      <c r="J65" s="3"/>
    </row>
    <row r="66" spans="1:10" ht="17.25" customHeight="1">
      <c r="A66" s="63" t="s">
        <v>86</v>
      </c>
      <c r="B66" s="64" t="s">
        <v>87</v>
      </c>
      <c r="C66" s="65"/>
      <c r="D66" s="228"/>
      <c r="E66" s="63" t="s">
        <v>89</v>
      </c>
      <c r="F66" s="69" t="s">
        <v>90</v>
      </c>
      <c r="G66" s="70" t="s">
        <v>91</v>
      </c>
      <c r="H66" s="228"/>
      <c r="I66" s="3"/>
      <c r="J66" s="3"/>
    </row>
    <row r="67" spans="1:10" ht="16.5" customHeight="1">
      <c r="A67" s="66" t="s">
        <v>76</v>
      </c>
      <c r="B67" s="67"/>
      <c r="C67" s="68"/>
      <c r="D67" s="228"/>
      <c r="E67" s="60" t="s">
        <v>92</v>
      </c>
      <c r="F67" s="69" t="s">
        <v>93</v>
      </c>
      <c r="G67" s="70"/>
      <c r="H67" s="228"/>
      <c r="I67" s="3"/>
      <c r="J67" s="3"/>
    </row>
    <row r="68" spans="1:10" ht="15.75">
      <c r="A68" s="42" t="s">
        <v>88</v>
      </c>
      <c r="B68" s="58"/>
      <c r="C68" s="59"/>
      <c r="D68" s="228"/>
      <c r="E68" s="63" t="s">
        <v>76</v>
      </c>
      <c r="F68" s="64"/>
      <c r="G68" s="68"/>
      <c r="H68" s="228"/>
      <c r="I68" s="3"/>
      <c r="J68" s="3"/>
    </row>
    <row r="69" spans="1:10" ht="42.75" customHeight="1">
      <c r="A69" s="63" t="s">
        <v>89</v>
      </c>
      <c r="B69" s="69" t="s">
        <v>90</v>
      </c>
      <c r="C69" s="70" t="s">
        <v>91</v>
      </c>
      <c r="D69" s="228"/>
      <c r="E69" s="42" t="s">
        <v>94</v>
      </c>
      <c r="F69" s="58"/>
      <c r="G69" s="59"/>
      <c r="H69" s="228"/>
      <c r="I69" s="3"/>
      <c r="J69" s="3"/>
    </row>
    <row r="70" spans="1:10" ht="19.5" customHeight="1">
      <c r="A70" s="60" t="s">
        <v>92</v>
      </c>
      <c r="B70" s="69" t="s">
        <v>93</v>
      </c>
      <c r="C70" s="70"/>
      <c r="D70" s="228"/>
      <c r="E70" s="63" t="s">
        <v>203</v>
      </c>
      <c r="F70" s="71" t="s">
        <v>20</v>
      </c>
      <c r="G70" s="65"/>
      <c r="H70" s="228"/>
      <c r="I70" s="3"/>
      <c r="J70" s="3"/>
    </row>
    <row r="71" spans="1:10" ht="19.5" customHeight="1">
      <c r="A71" s="63" t="s">
        <v>76</v>
      </c>
      <c r="B71" s="64"/>
      <c r="C71" s="68"/>
      <c r="D71" s="228"/>
      <c r="E71" s="63" t="s">
        <v>96</v>
      </c>
      <c r="F71" s="64" t="s">
        <v>20</v>
      </c>
      <c r="G71" s="65"/>
      <c r="H71" s="228"/>
      <c r="I71" s="3"/>
      <c r="J71" s="3"/>
    </row>
    <row r="72" spans="1:10" ht="36.75" customHeight="1">
      <c r="A72" s="42" t="s">
        <v>94</v>
      </c>
      <c r="B72" s="58"/>
      <c r="C72" s="59"/>
      <c r="D72" s="228"/>
      <c r="E72" s="63" t="s">
        <v>97</v>
      </c>
      <c r="F72" s="64" t="s">
        <v>20</v>
      </c>
      <c r="G72" s="65"/>
      <c r="H72" s="228"/>
      <c r="I72" s="3"/>
      <c r="J72" s="3"/>
    </row>
    <row r="73" spans="1:10" ht="16.5" customHeight="1">
      <c r="A73" s="63" t="s">
        <v>95</v>
      </c>
      <c r="B73" s="71" t="s">
        <v>20</v>
      </c>
      <c r="C73" s="65"/>
      <c r="D73" s="228"/>
      <c r="E73" s="63" t="s">
        <v>98</v>
      </c>
      <c r="F73" s="64" t="s">
        <v>99</v>
      </c>
      <c r="G73" s="65"/>
      <c r="H73" s="228"/>
      <c r="I73" s="3"/>
      <c r="J73" s="3"/>
    </row>
    <row r="74" spans="1:10" ht="16.5" customHeight="1">
      <c r="A74" s="63" t="s">
        <v>96</v>
      </c>
      <c r="B74" s="64" t="s">
        <v>20</v>
      </c>
      <c r="C74" s="65"/>
      <c r="D74" s="228"/>
      <c r="E74" s="63" t="s">
        <v>100</v>
      </c>
      <c r="F74" s="64" t="s">
        <v>20</v>
      </c>
      <c r="G74" s="65"/>
      <c r="H74" s="228"/>
      <c r="I74" s="3"/>
      <c r="J74" s="3"/>
    </row>
    <row r="75" spans="1:10" ht="16.5" customHeight="1">
      <c r="A75" s="63" t="s">
        <v>97</v>
      </c>
      <c r="B75" s="64" t="s">
        <v>20</v>
      </c>
      <c r="C75" s="65"/>
      <c r="D75" s="228"/>
      <c r="E75" s="63" t="s">
        <v>101</v>
      </c>
      <c r="F75" s="64" t="s">
        <v>20</v>
      </c>
      <c r="G75" s="65"/>
      <c r="H75" s="228"/>
      <c r="I75" s="3"/>
      <c r="J75" s="3"/>
    </row>
    <row r="76" spans="1:10" ht="15.75">
      <c r="A76" s="63" t="s">
        <v>98</v>
      </c>
      <c r="B76" s="64" t="s">
        <v>99</v>
      </c>
      <c r="C76" s="65"/>
      <c r="D76" s="228"/>
      <c r="E76" s="63" t="s">
        <v>102</v>
      </c>
      <c r="F76" s="64" t="s">
        <v>20</v>
      </c>
      <c r="G76" s="65"/>
      <c r="H76" s="228"/>
      <c r="I76" s="3"/>
      <c r="J76" s="3"/>
    </row>
    <row r="77" spans="1:10" ht="15" customHeight="1">
      <c r="A77" s="63" t="s">
        <v>100</v>
      </c>
      <c r="B77" s="64" t="s">
        <v>20</v>
      </c>
      <c r="C77" s="65"/>
      <c r="D77" s="228"/>
      <c r="E77" s="63" t="s">
        <v>103</v>
      </c>
      <c r="F77" s="64" t="s">
        <v>20</v>
      </c>
      <c r="G77" s="65"/>
      <c r="H77" s="228"/>
      <c r="I77" s="3"/>
      <c r="J77" s="3"/>
    </row>
    <row r="78" spans="1:10" ht="15" customHeight="1">
      <c r="A78" s="63" t="s">
        <v>101</v>
      </c>
      <c r="B78" s="64" t="s">
        <v>20</v>
      </c>
      <c r="C78" s="65"/>
      <c r="D78" s="228"/>
      <c r="E78" s="66" t="s">
        <v>104</v>
      </c>
      <c r="F78" s="64" t="s">
        <v>20</v>
      </c>
      <c r="G78" s="65"/>
      <c r="H78" s="228"/>
      <c r="I78" s="3"/>
      <c r="J78" s="3"/>
    </row>
    <row r="79" spans="1:10" ht="18" customHeight="1">
      <c r="A79" s="63" t="s">
        <v>102</v>
      </c>
      <c r="B79" s="64" t="s">
        <v>20</v>
      </c>
      <c r="C79" s="65"/>
      <c r="D79" s="228"/>
      <c r="E79" s="42" t="s">
        <v>105</v>
      </c>
      <c r="F79" s="58"/>
      <c r="G79" s="59"/>
      <c r="H79" s="228"/>
      <c r="I79" s="3"/>
      <c r="J79" s="3"/>
    </row>
    <row r="80" spans="1:10" ht="18" customHeight="1">
      <c r="A80" s="63" t="s">
        <v>103</v>
      </c>
      <c r="B80" s="64" t="s">
        <v>20</v>
      </c>
      <c r="C80" s="65"/>
      <c r="D80" s="228"/>
      <c r="E80" s="63" t="s">
        <v>106</v>
      </c>
      <c r="F80" s="64" t="s">
        <v>99</v>
      </c>
      <c r="G80" s="65"/>
      <c r="H80" s="228"/>
      <c r="I80" s="3"/>
      <c r="J80" s="3"/>
    </row>
    <row r="81" spans="1:10" ht="13.5" customHeight="1">
      <c r="A81" s="66" t="s">
        <v>104</v>
      </c>
      <c r="B81" s="64" t="s">
        <v>20</v>
      </c>
      <c r="C81" s="65"/>
      <c r="D81" s="228"/>
      <c r="E81" s="63" t="s">
        <v>107</v>
      </c>
      <c r="F81" s="64" t="s">
        <v>20</v>
      </c>
      <c r="G81" s="65"/>
      <c r="H81" s="228"/>
      <c r="I81" s="3"/>
      <c r="J81" s="3"/>
    </row>
    <row r="82" spans="1:10" ht="47.25">
      <c r="A82" s="42" t="s">
        <v>105</v>
      </c>
      <c r="B82" s="58"/>
      <c r="C82" s="59"/>
      <c r="D82" s="228"/>
      <c r="E82" s="63" t="s">
        <v>108</v>
      </c>
      <c r="F82" s="64" t="s">
        <v>20</v>
      </c>
      <c r="G82" s="65" t="s">
        <v>109</v>
      </c>
      <c r="H82" s="228"/>
      <c r="I82" s="3"/>
      <c r="J82" s="3"/>
    </row>
    <row r="83" spans="1:10" ht="15.75" customHeight="1">
      <c r="A83" s="63" t="s">
        <v>106</v>
      </c>
      <c r="B83" s="64" t="s">
        <v>99</v>
      </c>
      <c r="C83" s="65"/>
      <c r="D83" s="228"/>
      <c r="E83" s="63" t="s">
        <v>110</v>
      </c>
      <c r="F83" s="64" t="s">
        <v>20</v>
      </c>
      <c r="G83" s="65"/>
      <c r="H83" s="228"/>
      <c r="I83" s="3"/>
      <c r="J83" s="3"/>
    </row>
    <row r="84" spans="1:10" ht="15.75" customHeight="1">
      <c r="A84" s="63" t="s">
        <v>107</v>
      </c>
      <c r="B84" s="64" t="s">
        <v>20</v>
      </c>
      <c r="C84" s="65"/>
      <c r="D84" s="228"/>
      <c r="E84" s="63" t="s">
        <v>111</v>
      </c>
      <c r="F84" s="64" t="s">
        <v>20</v>
      </c>
      <c r="G84" s="65"/>
      <c r="H84" s="228"/>
      <c r="I84" s="3"/>
      <c r="J84" s="3"/>
    </row>
    <row r="85" spans="1:10" ht="18" customHeight="1">
      <c r="A85" s="63" t="s">
        <v>108</v>
      </c>
      <c r="B85" s="64" t="s">
        <v>20</v>
      </c>
      <c r="C85" s="65" t="s">
        <v>109</v>
      </c>
      <c r="D85" s="228"/>
      <c r="E85" s="63" t="s">
        <v>112</v>
      </c>
      <c r="F85" s="64" t="s">
        <v>113</v>
      </c>
      <c r="G85" s="65"/>
      <c r="H85" s="246">
        <v>92.1</v>
      </c>
      <c r="I85" s="247" t="s">
        <v>204</v>
      </c>
      <c r="J85" s="248">
        <v>40</v>
      </c>
    </row>
    <row r="86" spans="1:10" ht="18.75" customHeight="1">
      <c r="A86" s="63" t="s">
        <v>110</v>
      </c>
      <c r="B86" s="64" t="s">
        <v>20</v>
      </c>
      <c r="C86" s="65"/>
      <c r="D86" s="228"/>
      <c r="E86" s="63" t="s">
        <v>114</v>
      </c>
      <c r="F86" s="64" t="s">
        <v>20</v>
      </c>
      <c r="G86" s="65"/>
      <c r="H86" s="228"/>
      <c r="I86" s="3"/>
      <c r="J86" s="3"/>
    </row>
    <row r="87" spans="1:10" ht="17.25" customHeight="1">
      <c r="A87" s="63" t="s">
        <v>111</v>
      </c>
      <c r="B87" s="64" t="s">
        <v>20</v>
      </c>
      <c r="C87" s="65"/>
      <c r="D87" s="228"/>
      <c r="E87" s="63" t="s">
        <v>115</v>
      </c>
      <c r="F87" s="64" t="s">
        <v>20</v>
      </c>
      <c r="G87" s="65"/>
      <c r="H87" s="228"/>
      <c r="I87" s="3"/>
      <c r="J87" s="3"/>
    </row>
    <row r="88" spans="1:10" ht="15.75">
      <c r="A88" s="63" t="s">
        <v>112</v>
      </c>
      <c r="B88" s="64" t="s">
        <v>113</v>
      </c>
      <c r="C88" s="65"/>
      <c r="D88" s="228"/>
      <c r="E88" s="63" t="s">
        <v>116</v>
      </c>
      <c r="F88" s="64" t="s">
        <v>20</v>
      </c>
      <c r="G88" s="65"/>
      <c r="H88" s="228"/>
      <c r="I88" s="3"/>
      <c r="J88" s="3"/>
    </row>
    <row r="89" spans="1:10" ht="15.75">
      <c r="A89" s="63" t="s">
        <v>114</v>
      </c>
      <c r="B89" s="64" t="s">
        <v>20</v>
      </c>
      <c r="C89" s="65"/>
      <c r="D89" s="228"/>
      <c r="E89" s="72" t="s">
        <v>76</v>
      </c>
      <c r="F89" s="67" t="s">
        <v>20</v>
      </c>
      <c r="G89" s="73"/>
      <c r="H89" s="228"/>
      <c r="I89" s="3"/>
      <c r="J89" s="3"/>
    </row>
    <row r="90" spans="1:10" ht="15.75" customHeight="1">
      <c r="A90" s="63" t="s">
        <v>115</v>
      </c>
      <c r="B90" s="64" t="s">
        <v>20</v>
      </c>
      <c r="C90" s="65"/>
      <c r="D90" s="228"/>
      <c r="E90" s="37" t="s">
        <v>117</v>
      </c>
      <c r="F90" s="38"/>
      <c r="G90" s="39"/>
      <c r="H90" s="228"/>
      <c r="I90" s="3"/>
      <c r="J90" s="3"/>
    </row>
    <row r="91" spans="1:10" ht="15.75">
      <c r="A91" s="63" t="s">
        <v>116</v>
      </c>
      <c r="B91" s="64" t="s">
        <v>20</v>
      </c>
      <c r="C91" s="65"/>
      <c r="D91" s="228"/>
      <c r="E91" s="249"/>
      <c r="F91" s="230"/>
      <c r="G91" s="65"/>
      <c r="H91" s="3"/>
      <c r="I91" s="3"/>
      <c r="J91" s="3"/>
    </row>
    <row r="92" spans="1:10" ht="15.75">
      <c r="A92" s="72" t="s">
        <v>76</v>
      </c>
      <c r="B92" s="67" t="s">
        <v>20</v>
      </c>
      <c r="C92" s="73"/>
      <c r="D92" s="228"/>
      <c r="E92" s="249"/>
      <c r="F92" s="230" t="s">
        <v>205</v>
      </c>
      <c r="G92" s="65"/>
      <c r="H92" s="3"/>
      <c r="I92" s="3"/>
      <c r="J92" s="3"/>
    </row>
    <row r="93" spans="1:10" ht="15.75">
      <c r="A93" s="37" t="s">
        <v>117</v>
      </c>
      <c r="B93" s="38"/>
      <c r="C93" s="39"/>
      <c r="D93" s="228"/>
      <c r="E93" s="249"/>
      <c r="F93" s="230"/>
      <c r="G93" s="73"/>
      <c r="H93" s="3"/>
      <c r="I93" s="3"/>
      <c r="J93" s="3"/>
    </row>
    <row r="94" spans="1:10" ht="46.5" customHeight="1">
      <c r="A94" s="11" t="s">
        <v>206</v>
      </c>
      <c r="B94" s="3"/>
      <c r="C94" s="3" t="s">
        <v>118</v>
      </c>
      <c r="D94" s="228"/>
      <c r="E94" s="250" t="s">
        <v>205</v>
      </c>
      <c r="F94" s="230" t="s">
        <v>99</v>
      </c>
      <c r="G94" s="251"/>
      <c r="H94" s="3"/>
      <c r="I94" s="3"/>
      <c r="J94" s="3"/>
    </row>
    <row r="95" spans="1:10" ht="15.75">
      <c r="A95" s="6" t="s">
        <v>5</v>
      </c>
      <c r="B95" s="3"/>
      <c r="C95" s="3"/>
      <c r="D95" s="228"/>
      <c r="E95" s="229"/>
      <c r="F95" s="230"/>
      <c r="G95" s="3"/>
      <c r="H95" s="3"/>
      <c r="I95" s="3"/>
      <c r="J95" s="3"/>
    </row>
    <row r="96" spans="1:10" ht="15.75">
      <c r="A96" s="1"/>
      <c r="B96" s="3"/>
      <c r="C96" s="3"/>
      <c r="D96" s="228"/>
      <c r="E96" s="229"/>
      <c r="F96" s="230"/>
      <c r="G96" s="3"/>
      <c r="H96" s="3"/>
      <c r="I96" s="3"/>
      <c r="J96" s="3"/>
    </row>
    <row r="97" spans="1:10" ht="15.75">
      <c r="A97" s="1" t="s">
        <v>119</v>
      </c>
      <c r="B97" s="3"/>
      <c r="C97" s="3"/>
      <c r="D97" s="228"/>
      <c r="E97" s="229"/>
      <c r="F97" s="230"/>
      <c r="G97" s="3"/>
      <c r="H97" s="3"/>
      <c r="I97" s="3"/>
      <c r="J97" s="3"/>
    </row>
    <row r="98" spans="1:10" ht="15.75">
      <c r="A98" s="1"/>
      <c r="B98" s="3"/>
      <c r="C98" s="3"/>
      <c r="D98" s="228"/>
      <c r="E98" s="229"/>
      <c r="F98" s="230"/>
      <c r="G98" s="3"/>
      <c r="H98" s="3"/>
      <c r="I98" s="3"/>
      <c r="J98" s="3"/>
    </row>
    <row r="99" spans="1:10" ht="15.75">
      <c r="A99" s="1"/>
      <c r="B99" s="3"/>
      <c r="C99" s="3"/>
      <c r="D99" s="228"/>
      <c r="E99" s="229"/>
      <c r="F99" s="230"/>
      <c r="G99" s="3"/>
      <c r="H99" s="3"/>
      <c r="I99" s="3"/>
      <c r="J99" s="3"/>
    </row>
    <row r="100" spans="1:10" ht="15.75">
      <c r="A100" s="1"/>
      <c r="B100" s="3"/>
      <c r="C100" s="3"/>
      <c r="D100" s="228"/>
      <c r="E100" s="229"/>
      <c r="F100" s="230"/>
      <c r="G100" s="3"/>
      <c r="H100" s="3"/>
      <c r="I100" s="3"/>
      <c r="J100" s="3"/>
    </row>
  </sheetData>
  <sheetProtection/>
  <mergeCells count="16"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  <mergeCell ref="A51:C51"/>
    <mergeCell ref="E15:F15"/>
    <mergeCell ref="E25:F25"/>
    <mergeCell ref="E26:F26"/>
    <mergeCell ref="E27:F27"/>
    <mergeCell ref="E48:G4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8515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3.7109375" style="0" hidden="1" customWidth="1"/>
    <col min="7" max="7" width="9.281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2" ht="15">
      <c r="A1" s="74"/>
      <c r="B1" s="75"/>
      <c r="C1" s="74"/>
      <c r="D1" s="256" t="s">
        <v>120</v>
      </c>
      <c r="E1" s="256"/>
      <c r="F1" s="74"/>
      <c r="G1" s="74"/>
      <c r="H1" s="74"/>
      <c r="I1" s="76"/>
      <c r="J1" s="76"/>
      <c r="K1" s="74"/>
      <c r="L1" s="74"/>
    </row>
    <row r="2" spans="1:12" ht="15.75">
      <c r="A2" s="75"/>
      <c r="B2" s="75"/>
      <c r="C2" s="269" t="s">
        <v>1</v>
      </c>
      <c r="D2" s="269"/>
      <c r="E2" s="75"/>
      <c r="F2" s="75"/>
      <c r="G2" s="75"/>
      <c r="H2" s="74"/>
      <c r="I2" s="76"/>
      <c r="J2" s="76"/>
      <c r="K2" s="74"/>
      <c r="L2" s="74"/>
    </row>
    <row r="3" spans="1:12" ht="65.25" customHeight="1">
      <c r="A3" s="75"/>
      <c r="B3" s="74"/>
      <c r="C3" s="270" t="s">
        <v>2</v>
      </c>
      <c r="D3" s="270"/>
      <c r="E3" s="75"/>
      <c r="F3" s="75"/>
      <c r="G3" s="75"/>
      <c r="H3" s="74"/>
      <c r="I3" s="76"/>
      <c r="J3" s="76"/>
      <c r="K3" s="74"/>
      <c r="L3" s="74"/>
    </row>
    <row r="4" spans="1:12" ht="15.75">
      <c r="A4" s="75"/>
      <c r="B4" s="75"/>
      <c r="C4" s="77"/>
      <c r="D4" s="78" t="s">
        <v>3</v>
      </c>
      <c r="E4" s="79"/>
      <c r="F4" s="75"/>
      <c r="G4" s="75"/>
      <c r="H4" s="74"/>
      <c r="I4" s="76"/>
      <c r="J4" s="76"/>
      <c r="K4" s="74"/>
      <c r="L4" s="74"/>
    </row>
    <row r="5" spans="1:12" ht="15.75">
      <c r="A5" s="75"/>
      <c r="B5" s="75"/>
      <c r="C5" s="80" t="s">
        <v>207</v>
      </c>
      <c r="D5" s="78"/>
      <c r="E5" s="81"/>
      <c r="F5" s="75"/>
      <c r="G5" s="75"/>
      <c r="H5" s="74"/>
      <c r="I5" s="76"/>
      <c r="J5" s="76"/>
      <c r="K5" s="74"/>
      <c r="L5" s="74"/>
    </row>
    <row r="6" spans="1:12" ht="15">
      <c r="A6" s="75"/>
      <c r="B6" s="75"/>
      <c r="C6" s="5" t="s">
        <v>4</v>
      </c>
      <c r="D6" s="82"/>
      <c r="E6" s="83"/>
      <c r="F6" s="75"/>
      <c r="G6" s="75"/>
      <c r="H6" s="74"/>
      <c r="I6" s="76"/>
      <c r="J6" s="76"/>
      <c r="K6" s="74"/>
      <c r="L6" s="74"/>
    </row>
    <row r="7" spans="1:12" ht="15">
      <c r="A7" s="75"/>
      <c r="B7" s="75"/>
      <c r="C7" s="6" t="s">
        <v>5</v>
      </c>
      <c r="D7" s="84"/>
      <c r="E7" s="83"/>
      <c r="F7" s="75"/>
      <c r="G7" s="75"/>
      <c r="H7" s="74"/>
      <c r="I7" s="76"/>
      <c r="J7" s="76"/>
      <c r="K7" s="74"/>
      <c r="L7" s="74"/>
    </row>
    <row r="8" spans="1:12" ht="15.75">
      <c r="A8" s="269" t="s">
        <v>121</v>
      </c>
      <c r="B8" s="269"/>
      <c r="C8" s="269"/>
      <c r="D8" s="269"/>
      <c r="E8" s="269"/>
      <c r="F8" s="85"/>
      <c r="G8" s="85"/>
      <c r="H8" s="86"/>
      <c r="I8" s="87"/>
      <c r="J8" s="76"/>
      <c r="K8" s="86"/>
      <c r="L8" s="86"/>
    </row>
    <row r="9" spans="1:12" ht="50.25" customHeight="1">
      <c r="A9" s="260" t="s">
        <v>122</v>
      </c>
      <c r="B9" s="260"/>
      <c r="C9" s="260"/>
      <c r="D9" s="260"/>
      <c r="E9" s="260"/>
      <c r="F9" s="85"/>
      <c r="G9" s="85"/>
      <c r="H9" s="86"/>
      <c r="I9" s="87"/>
      <c r="J9" s="76"/>
      <c r="K9" s="86"/>
      <c r="L9" s="86"/>
    </row>
    <row r="10" spans="1:12" ht="15.75">
      <c r="A10" s="88"/>
      <c r="B10" s="88"/>
      <c r="C10" s="86"/>
      <c r="D10" s="88" t="s">
        <v>10</v>
      </c>
      <c r="E10" s="88"/>
      <c r="F10" s="85"/>
      <c r="G10" s="89">
        <v>92.1</v>
      </c>
      <c r="H10" s="90">
        <v>60.7</v>
      </c>
      <c r="I10" s="87"/>
      <c r="J10" s="76"/>
      <c r="K10" s="86"/>
      <c r="L10" s="86"/>
    </row>
    <row r="11" spans="1:12" ht="96" customHeight="1">
      <c r="A11" s="91"/>
      <c r="B11" s="261" t="s">
        <v>123</v>
      </c>
      <c r="C11" s="262"/>
      <c r="D11" s="92" t="s">
        <v>124</v>
      </c>
      <c r="E11" s="92" t="s">
        <v>125</v>
      </c>
      <c r="F11" s="92" t="s">
        <v>126</v>
      </c>
      <c r="G11" s="93"/>
      <c r="H11" s="94"/>
      <c r="I11" s="95" t="s">
        <v>127</v>
      </c>
      <c r="J11" s="76"/>
      <c r="K11" s="94"/>
      <c r="L11" s="94"/>
    </row>
    <row r="12" spans="1:12" ht="15">
      <c r="A12" s="96" t="s">
        <v>128</v>
      </c>
      <c r="B12" s="97"/>
      <c r="C12" s="97"/>
      <c r="D12" s="98"/>
      <c r="E12" s="98"/>
      <c r="F12" s="99"/>
      <c r="G12" s="100">
        <f>SUM(D13:D13)</f>
        <v>0</v>
      </c>
      <c r="H12" s="101">
        <f>F13</f>
        <v>0</v>
      </c>
      <c r="I12" s="76"/>
      <c r="J12" s="76"/>
      <c r="K12" s="74"/>
      <c r="L12" s="74"/>
    </row>
    <row r="13" spans="1:12" ht="47.25">
      <c r="A13" s="102" t="s">
        <v>129</v>
      </c>
      <c r="B13" s="103"/>
      <c r="C13" s="104" t="s">
        <v>130</v>
      </c>
      <c r="D13" s="105">
        <v>0</v>
      </c>
      <c r="E13" s="105">
        <f>D13/$G$10/12</f>
        <v>0</v>
      </c>
      <c r="F13" s="106">
        <f>D13/$H$10/12</f>
        <v>0</v>
      </c>
      <c r="G13" s="107"/>
      <c r="H13" s="74"/>
      <c r="I13" s="76">
        <v>0.81</v>
      </c>
      <c r="J13" s="76" t="s">
        <v>131</v>
      </c>
      <c r="K13" s="74"/>
      <c r="L13" s="74"/>
    </row>
    <row r="14" spans="1:12" ht="15">
      <c r="A14" s="108" t="s">
        <v>132</v>
      </c>
      <c r="B14" s="109"/>
      <c r="C14" s="109"/>
      <c r="D14" s="110"/>
      <c r="E14" s="111"/>
      <c r="F14" s="112"/>
      <c r="G14" s="113">
        <f>SUM(D15:D21)</f>
        <v>2477.7085672476337</v>
      </c>
      <c r="H14" s="114">
        <f>SUM(F15:F21)</f>
        <v>3.401576835869898</v>
      </c>
      <c r="I14" s="76"/>
      <c r="J14" s="76"/>
      <c r="K14" s="74"/>
      <c r="L14" s="74"/>
    </row>
    <row r="15" spans="1:12" ht="31.5">
      <c r="A15" s="115" t="s">
        <v>133</v>
      </c>
      <c r="B15" s="116">
        <v>2</v>
      </c>
      <c r="C15" s="117" t="s">
        <v>130</v>
      </c>
      <c r="D15" s="118">
        <v>340.10236724763354</v>
      </c>
      <c r="E15" s="119">
        <f aca="true" t="shared" si="0" ref="E15:E21">D15/$G$10/12</f>
        <v>0.3077292501335808</v>
      </c>
      <c r="F15" s="120">
        <f aca="true" t="shared" si="1" ref="F15:F21">D15/$H$10/12</f>
        <v>0.4669170335634727</v>
      </c>
      <c r="G15" s="107"/>
      <c r="H15" s="74"/>
      <c r="I15" s="76">
        <v>1.3</v>
      </c>
      <c r="J15" s="76" t="s">
        <v>131</v>
      </c>
      <c r="K15" s="74"/>
      <c r="L15" s="74"/>
    </row>
    <row r="16" spans="1:12" ht="31.5">
      <c r="A16" s="102" t="s">
        <v>134</v>
      </c>
      <c r="B16" s="103">
        <v>2</v>
      </c>
      <c r="C16" s="121" t="s">
        <v>130</v>
      </c>
      <c r="D16" s="122">
        <v>0</v>
      </c>
      <c r="E16" s="119">
        <f t="shared" si="0"/>
        <v>0</v>
      </c>
      <c r="F16" s="120">
        <f t="shared" si="1"/>
        <v>0</v>
      </c>
      <c r="G16" s="107"/>
      <c r="H16" s="74"/>
      <c r="I16" s="76"/>
      <c r="J16" s="76"/>
      <c r="K16" s="74"/>
      <c r="L16" s="74"/>
    </row>
    <row r="17" spans="1:12" ht="31.5">
      <c r="A17" s="102" t="s">
        <v>135</v>
      </c>
      <c r="B17" s="103"/>
      <c r="C17" s="121" t="s">
        <v>130</v>
      </c>
      <c r="D17" s="122">
        <v>0</v>
      </c>
      <c r="E17" s="119">
        <f t="shared" si="0"/>
        <v>0</v>
      </c>
      <c r="F17" s="120">
        <f t="shared" si="1"/>
        <v>0</v>
      </c>
      <c r="G17" s="107"/>
      <c r="H17" s="74"/>
      <c r="I17" s="76"/>
      <c r="J17" s="76"/>
      <c r="K17" s="74"/>
      <c r="L17" s="74"/>
    </row>
    <row r="18" spans="1:12" ht="31.5">
      <c r="A18" s="102" t="s">
        <v>136</v>
      </c>
      <c r="B18" s="103">
        <v>2</v>
      </c>
      <c r="C18" s="121" t="s">
        <v>130</v>
      </c>
      <c r="D18" s="122">
        <v>0</v>
      </c>
      <c r="E18" s="119">
        <f t="shared" si="0"/>
        <v>0</v>
      </c>
      <c r="F18" s="120">
        <f t="shared" si="1"/>
        <v>0</v>
      </c>
      <c r="G18" s="74"/>
      <c r="H18" s="74"/>
      <c r="I18" s="76"/>
      <c r="J18" s="76"/>
      <c r="K18" s="74"/>
      <c r="L18" s="74"/>
    </row>
    <row r="19" spans="1:12" ht="60">
      <c r="A19" s="102" t="s">
        <v>137</v>
      </c>
      <c r="B19" s="123">
        <v>1</v>
      </c>
      <c r="C19" s="124" t="s">
        <v>138</v>
      </c>
      <c r="D19" s="122">
        <v>0</v>
      </c>
      <c r="E19" s="119">
        <f t="shared" si="0"/>
        <v>0</v>
      </c>
      <c r="F19" s="120">
        <f t="shared" si="1"/>
        <v>0</v>
      </c>
      <c r="G19" s="107"/>
      <c r="H19" s="74"/>
      <c r="I19" s="76"/>
      <c r="J19" s="76"/>
      <c r="K19" s="74"/>
      <c r="L19" s="74"/>
    </row>
    <row r="20" spans="1:12" ht="31.5">
      <c r="A20" s="102" t="s">
        <v>139</v>
      </c>
      <c r="B20" s="125">
        <v>10.916666666666666</v>
      </c>
      <c r="C20" s="104" t="s">
        <v>140</v>
      </c>
      <c r="D20" s="122">
        <v>0</v>
      </c>
      <c r="E20" s="119">
        <f t="shared" si="0"/>
        <v>0</v>
      </c>
      <c r="F20" s="120">
        <f t="shared" si="1"/>
        <v>0</v>
      </c>
      <c r="G20" s="107"/>
      <c r="H20" s="74"/>
      <c r="I20" s="76"/>
      <c r="J20" s="76"/>
      <c r="K20" s="74"/>
      <c r="L20" s="74"/>
    </row>
    <row r="21" spans="1:12" ht="31.5">
      <c r="A21" s="126" t="s">
        <v>141</v>
      </c>
      <c r="B21" s="127">
        <v>6</v>
      </c>
      <c r="C21" s="128" t="s">
        <v>130</v>
      </c>
      <c r="D21" s="129">
        <v>2137.6062</v>
      </c>
      <c r="E21" s="130">
        <f t="shared" si="0"/>
        <v>1.9341351791530947</v>
      </c>
      <c r="F21" s="120">
        <f t="shared" si="1"/>
        <v>2.934659802306425</v>
      </c>
      <c r="G21" s="107"/>
      <c r="H21" s="74"/>
      <c r="I21" s="76"/>
      <c r="J21" s="76"/>
      <c r="K21" s="74"/>
      <c r="L21" s="74"/>
    </row>
    <row r="22" spans="1:12" ht="15">
      <c r="A22" s="131" t="s">
        <v>142</v>
      </c>
      <c r="B22" s="132"/>
      <c r="C22" s="132"/>
      <c r="D22" s="133"/>
      <c r="E22" s="134"/>
      <c r="F22" s="135"/>
      <c r="G22" s="107"/>
      <c r="H22" s="74"/>
      <c r="I22" s="76"/>
      <c r="J22" s="76"/>
      <c r="K22" s="74"/>
      <c r="L22" s="74"/>
    </row>
    <row r="23" spans="1:12" ht="31.5">
      <c r="A23" s="115" t="s">
        <v>143</v>
      </c>
      <c r="B23" s="116">
        <v>1</v>
      </c>
      <c r="C23" s="117" t="s">
        <v>144</v>
      </c>
      <c r="D23" s="136">
        <v>0</v>
      </c>
      <c r="E23" s="119">
        <f>D23/$G$10/12</f>
        <v>0</v>
      </c>
      <c r="F23" s="120">
        <f>D23/$H$10/12</f>
        <v>0</v>
      </c>
      <c r="G23" s="137">
        <f>SUM(D23:D27)</f>
        <v>5837.016087648658</v>
      </c>
      <c r="H23" s="138">
        <f>SUM(F23:F27)</f>
        <v>8.013476232356751</v>
      </c>
      <c r="I23" s="76"/>
      <c r="J23" s="76"/>
      <c r="K23" s="74"/>
      <c r="L23" s="74"/>
    </row>
    <row r="24" spans="1:12" ht="78.75">
      <c r="A24" s="139" t="s">
        <v>145</v>
      </c>
      <c r="B24" s="103">
        <v>2</v>
      </c>
      <c r="C24" s="121" t="s">
        <v>144</v>
      </c>
      <c r="D24" s="136">
        <v>5837.016087648658</v>
      </c>
      <c r="E24" s="119">
        <f>D24/$G$10/12</f>
        <v>5.281411588534797</v>
      </c>
      <c r="F24" s="120">
        <f>D24/$H$10/12</f>
        <v>8.013476232356751</v>
      </c>
      <c r="G24" s="107"/>
      <c r="H24" s="74"/>
      <c r="I24" s="76"/>
      <c r="J24" s="76"/>
      <c r="K24" s="74"/>
      <c r="L24" s="74"/>
    </row>
    <row r="25" spans="1:12" ht="47.25">
      <c r="A25" s="102" t="s">
        <v>146</v>
      </c>
      <c r="B25" s="123">
        <v>1</v>
      </c>
      <c r="C25" s="140" t="s">
        <v>147</v>
      </c>
      <c r="D25" s="136">
        <v>0</v>
      </c>
      <c r="E25" s="119">
        <f>D25/$G$10/12</f>
        <v>0</v>
      </c>
      <c r="F25" s="120">
        <f>D25/$H$10/12</f>
        <v>0</v>
      </c>
      <c r="G25" s="107"/>
      <c r="H25" s="74"/>
      <c r="I25" s="141" t="s">
        <v>148</v>
      </c>
      <c r="J25" s="142" t="s">
        <v>149</v>
      </c>
      <c r="K25" s="74"/>
      <c r="L25" s="74"/>
    </row>
    <row r="26" spans="1:12" ht="63">
      <c r="A26" s="102" t="s">
        <v>150</v>
      </c>
      <c r="B26" s="103">
        <v>2</v>
      </c>
      <c r="C26" s="121" t="s">
        <v>144</v>
      </c>
      <c r="D26" s="136">
        <v>0</v>
      </c>
      <c r="E26" s="119">
        <f>D26/$G$10/12</f>
        <v>0</v>
      </c>
      <c r="F26" s="120">
        <f>D26/$H$10/12</f>
        <v>0</v>
      </c>
      <c r="G26" s="74"/>
      <c r="H26" s="74"/>
      <c r="I26" s="76">
        <v>0.38</v>
      </c>
      <c r="J26" s="76" t="s">
        <v>131</v>
      </c>
      <c r="K26" s="74"/>
      <c r="L26" s="74"/>
    </row>
    <row r="27" spans="1:12" ht="31.5">
      <c r="A27" s="126" t="s">
        <v>151</v>
      </c>
      <c r="B27" s="127">
        <v>1</v>
      </c>
      <c r="C27" s="128" t="s">
        <v>152</v>
      </c>
      <c r="D27" s="136">
        <v>0</v>
      </c>
      <c r="E27" s="119">
        <f>D27/$G$10/12</f>
        <v>0</v>
      </c>
      <c r="F27" s="120">
        <f>D27/$H$10/12</f>
        <v>0</v>
      </c>
      <c r="G27" s="107"/>
      <c r="H27" s="74"/>
      <c r="I27" s="141" t="s">
        <v>153</v>
      </c>
      <c r="J27" s="142" t="s">
        <v>154</v>
      </c>
      <c r="K27" s="74"/>
      <c r="L27" s="74"/>
    </row>
    <row r="28" spans="1:12" ht="15">
      <c r="A28" s="143" t="s">
        <v>155</v>
      </c>
      <c r="B28" s="144"/>
      <c r="C28" s="144"/>
      <c r="D28" s="145"/>
      <c r="E28" s="144"/>
      <c r="F28" s="146"/>
      <c r="G28" s="107"/>
      <c r="H28" s="74"/>
      <c r="I28" s="76">
        <v>1.82</v>
      </c>
      <c r="J28" s="76" t="s">
        <v>156</v>
      </c>
      <c r="K28" s="74"/>
      <c r="L28" s="74"/>
    </row>
    <row r="29" spans="1:12" ht="15.75">
      <c r="A29" s="263" t="s">
        <v>157</v>
      </c>
      <c r="B29" s="265" t="s">
        <v>158</v>
      </c>
      <c r="C29" s="266"/>
      <c r="D29" s="136"/>
      <c r="E29" s="119"/>
      <c r="F29" s="120">
        <f aca="true" t="shared" si="2" ref="F29:F39">D29/$H$10/12</f>
        <v>0</v>
      </c>
      <c r="G29" s="147">
        <f>SUM(D29:D39)</f>
        <v>971.5102573180263</v>
      </c>
      <c r="H29" s="148">
        <f>SUM(F29:F39)</f>
        <v>1.33375927693304</v>
      </c>
      <c r="I29" s="76"/>
      <c r="J29" s="76"/>
      <c r="K29" s="74"/>
      <c r="L29" s="74"/>
    </row>
    <row r="30" spans="1:12" ht="30">
      <c r="A30" s="264"/>
      <c r="B30" s="103">
        <v>2</v>
      </c>
      <c r="C30" s="149" t="s">
        <v>159</v>
      </c>
      <c r="D30" s="136">
        <v>0</v>
      </c>
      <c r="E30" s="119">
        <f>D30/$G$10/12</f>
        <v>0</v>
      </c>
      <c r="F30" s="120">
        <f t="shared" si="2"/>
        <v>0</v>
      </c>
      <c r="G30" s="150"/>
      <c r="H30" s="151"/>
      <c r="I30" s="141">
        <v>72.08</v>
      </c>
      <c r="J30" s="142" t="s">
        <v>160</v>
      </c>
      <c r="K30" s="151"/>
      <c r="L30" s="151"/>
    </row>
    <row r="31" spans="1:12" ht="15.75">
      <c r="A31" s="264"/>
      <c r="B31" s="267" t="s">
        <v>161</v>
      </c>
      <c r="C31" s="268"/>
      <c r="D31" s="136"/>
      <c r="E31" s="119"/>
      <c r="F31" s="120">
        <f t="shared" si="2"/>
        <v>0</v>
      </c>
      <c r="G31" s="150"/>
      <c r="H31" s="151"/>
      <c r="I31" s="152"/>
      <c r="J31" s="76"/>
      <c r="K31" s="151"/>
      <c r="L31" s="151"/>
    </row>
    <row r="32" spans="1:12" ht="15.75">
      <c r="A32" s="264"/>
      <c r="B32" s="103">
        <v>2</v>
      </c>
      <c r="C32" s="149" t="s">
        <v>159</v>
      </c>
      <c r="D32" s="136">
        <v>0</v>
      </c>
      <c r="E32" s="119">
        <f>D32/$G$10/12</f>
        <v>0</v>
      </c>
      <c r="F32" s="120">
        <f t="shared" si="2"/>
        <v>0</v>
      </c>
      <c r="G32" s="150"/>
      <c r="H32" s="151"/>
      <c r="I32" s="152">
        <v>0.16</v>
      </c>
      <c r="J32" s="76" t="s">
        <v>156</v>
      </c>
      <c r="K32" s="151"/>
      <c r="L32" s="151"/>
    </row>
    <row r="33" spans="1:12" ht="15.75">
      <c r="A33" s="264"/>
      <c r="B33" s="267" t="s">
        <v>162</v>
      </c>
      <c r="C33" s="268"/>
      <c r="D33" s="136"/>
      <c r="E33" s="119"/>
      <c r="F33" s="120">
        <f t="shared" si="2"/>
        <v>0</v>
      </c>
      <c r="G33" s="150"/>
      <c r="H33" s="151"/>
      <c r="I33" s="152"/>
      <c r="J33" s="76"/>
      <c r="K33" s="151"/>
      <c r="L33" s="151"/>
    </row>
    <row r="34" spans="1:12" ht="15.75">
      <c r="A34" s="264"/>
      <c r="B34" s="103">
        <v>12</v>
      </c>
      <c r="C34" s="149" t="s">
        <v>159</v>
      </c>
      <c r="D34" s="136">
        <v>192.10007351943605</v>
      </c>
      <c r="E34" s="119">
        <f>D34/$G$10/12</f>
        <v>0.1738147606943866</v>
      </c>
      <c r="F34" s="120">
        <f t="shared" si="2"/>
        <v>0.2637288214160297</v>
      </c>
      <c r="G34" s="150"/>
      <c r="H34" s="151"/>
      <c r="I34" s="152"/>
      <c r="J34" s="76"/>
      <c r="K34" s="151"/>
      <c r="L34" s="151"/>
    </row>
    <row r="35" spans="1:12" ht="15.75">
      <c r="A35" s="264"/>
      <c r="B35" s="267" t="s">
        <v>163</v>
      </c>
      <c r="C35" s="268"/>
      <c r="D35" s="136"/>
      <c r="E35" s="119"/>
      <c r="F35" s="120">
        <f t="shared" si="2"/>
        <v>0</v>
      </c>
      <c r="G35" s="150"/>
      <c r="H35" s="151"/>
      <c r="I35" s="152"/>
      <c r="J35" s="76"/>
      <c r="K35" s="151"/>
      <c r="L35" s="151"/>
    </row>
    <row r="36" spans="1:12" ht="30">
      <c r="A36" s="264"/>
      <c r="B36" s="103">
        <v>12</v>
      </c>
      <c r="C36" s="149" t="s">
        <v>144</v>
      </c>
      <c r="D36" s="136">
        <v>447.8501837985903</v>
      </c>
      <c r="E36" s="119">
        <f>D36/$G$10/12</f>
        <v>0.4052209408239145</v>
      </c>
      <c r="F36" s="120">
        <f t="shared" si="2"/>
        <v>0.6148409991743414</v>
      </c>
      <c r="G36" s="150"/>
      <c r="H36" s="151"/>
      <c r="I36" s="141" t="s">
        <v>164</v>
      </c>
      <c r="J36" s="142" t="s">
        <v>165</v>
      </c>
      <c r="K36" s="151"/>
      <c r="L36" s="151"/>
    </row>
    <row r="37" spans="1:12" ht="15.75">
      <c r="A37" s="153" t="s">
        <v>166</v>
      </c>
      <c r="B37" s="257" t="s">
        <v>167</v>
      </c>
      <c r="C37" s="258"/>
      <c r="D37" s="136">
        <v>331.56</v>
      </c>
      <c r="E37" s="119">
        <f>D37/$G$10/12</f>
        <v>0.3</v>
      </c>
      <c r="F37" s="120">
        <f t="shared" si="2"/>
        <v>0.45518945634266883</v>
      </c>
      <c r="G37" s="150"/>
      <c r="H37" s="151"/>
      <c r="I37" s="152"/>
      <c r="J37" s="76"/>
      <c r="K37" s="151"/>
      <c r="L37" s="151"/>
    </row>
    <row r="38" spans="1:12" ht="15.75">
      <c r="A38" s="154" t="s">
        <v>168</v>
      </c>
      <c r="B38" s="155">
        <v>1</v>
      </c>
      <c r="C38" s="156" t="s">
        <v>144</v>
      </c>
      <c r="D38" s="136">
        <v>0</v>
      </c>
      <c r="E38" s="119">
        <f>D38/$G$10/12</f>
        <v>0</v>
      </c>
      <c r="F38" s="120">
        <f t="shared" si="2"/>
        <v>0</v>
      </c>
      <c r="G38" s="150"/>
      <c r="H38" s="151"/>
      <c r="I38" s="152">
        <v>0.97</v>
      </c>
      <c r="J38" s="76" t="s">
        <v>131</v>
      </c>
      <c r="K38" s="151"/>
      <c r="L38" s="151"/>
    </row>
    <row r="39" spans="1:12" ht="15.75">
      <c r="A39" s="154" t="s">
        <v>169</v>
      </c>
      <c r="B39" s="157">
        <v>1</v>
      </c>
      <c r="C39" s="158" t="s">
        <v>144</v>
      </c>
      <c r="D39" s="136">
        <v>0</v>
      </c>
      <c r="E39" s="119">
        <f>D39/$G$10/12</f>
        <v>0</v>
      </c>
      <c r="F39" s="120">
        <f t="shared" si="2"/>
        <v>0</v>
      </c>
      <c r="G39" s="150"/>
      <c r="H39" s="151"/>
      <c r="I39" s="259">
        <v>1.46</v>
      </c>
      <c r="J39" s="259" t="s">
        <v>131</v>
      </c>
      <c r="K39" s="151"/>
      <c r="L39" s="151"/>
    </row>
    <row r="40" spans="1:12" ht="15">
      <c r="A40" s="159" t="s">
        <v>170</v>
      </c>
      <c r="B40" s="160"/>
      <c r="C40" s="160"/>
      <c r="D40" s="161">
        <f>SUM(D13:D39)</f>
        <v>9286.234912214317</v>
      </c>
      <c r="E40" s="161">
        <f>SUM(E13:E39)</f>
        <v>8.402311719339774</v>
      </c>
      <c r="F40" s="162"/>
      <c r="G40" s="150"/>
      <c r="H40" s="151"/>
      <c r="I40" s="259"/>
      <c r="J40" s="259"/>
      <c r="K40" s="151"/>
      <c r="L40" s="151"/>
    </row>
    <row r="41" spans="1:12" ht="15.75">
      <c r="A41" s="163" t="s">
        <v>171</v>
      </c>
      <c r="B41" s="164"/>
      <c r="C41" s="164"/>
      <c r="D41" s="165">
        <f>D40*0.1</f>
        <v>928.6234912214318</v>
      </c>
      <c r="E41" s="164"/>
      <c r="F41" s="166"/>
      <c r="G41" s="167"/>
      <c r="H41" s="168"/>
      <c r="I41" s="76"/>
      <c r="J41" s="76"/>
      <c r="K41" s="74"/>
      <c r="L41" s="74"/>
    </row>
    <row r="42" spans="1:12" ht="15.75">
      <c r="A42" s="159" t="s">
        <v>172</v>
      </c>
      <c r="B42" s="160"/>
      <c r="C42" s="160"/>
      <c r="D42" s="169">
        <f>D40+D41</f>
        <v>10214.858403435748</v>
      </c>
      <c r="E42" s="170">
        <f>D42/$G$10/12</f>
        <v>9.24254289127375</v>
      </c>
      <c r="F42" s="171">
        <f>G12+G14+G23+G29+G41+D41</f>
        <v>10214.85840343575</v>
      </c>
      <c r="G42" s="168"/>
      <c r="H42" s="172"/>
      <c r="I42" s="76"/>
      <c r="J42" s="76"/>
      <c r="K42" s="74"/>
      <c r="L42" s="74"/>
    </row>
    <row r="43" spans="1:12" ht="15.75">
      <c r="A43" s="173"/>
      <c r="B43" s="174"/>
      <c r="C43" s="174"/>
      <c r="D43" s="175"/>
      <c r="E43" s="176"/>
      <c r="F43" s="177"/>
      <c r="G43" s="177"/>
      <c r="H43" s="74"/>
      <c r="I43" s="76"/>
      <c r="J43" s="76"/>
      <c r="K43" s="74"/>
      <c r="L43" s="74"/>
    </row>
    <row r="44" spans="1:12" ht="15.75" hidden="1">
      <c r="A44" s="178" t="s">
        <v>173</v>
      </c>
      <c r="B44" s="179">
        <f>G10-C44</f>
        <v>0</v>
      </c>
      <c r="C44" s="178">
        <v>92.1</v>
      </c>
      <c r="D44" s="180">
        <v>5246</v>
      </c>
      <c r="E44" s="181">
        <f>D44/C44/12</f>
        <v>4.746652189648933</v>
      </c>
      <c r="F44" s="182" t="s">
        <v>174</v>
      </c>
      <c r="G44" s="183">
        <f>E42/E44</f>
        <v>1.9471708737010573</v>
      </c>
      <c r="H44" s="177"/>
      <c r="I44" s="87"/>
      <c r="J44" s="76"/>
      <c r="K44" s="184"/>
      <c r="L44" s="184"/>
    </row>
    <row r="45" spans="1:12" ht="15.75" hidden="1">
      <c r="A45" s="74"/>
      <c r="B45" s="74"/>
      <c r="C45" s="74"/>
      <c r="D45" s="185">
        <f>D44/1.18</f>
        <v>4445.762711864407</v>
      </c>
      <c r="E45" s="186">
        <f>E44/1.18</f>
        <v>4.022586601397401</v>
      </c>
      <c r="F45" s="187" t="s">
        <v>175</v>
      </c>
      <c r="G45" s="188">
        <f>E42/E45</f>
        <v>2.297661630967248</v>
      </c>
      <c r="H45" s="74"/>
      <c r="I45" s="76"/>
      <c r="J45" s="76"/>
      <c r="K45" s="74" t="s">
        <v>174</v>
      </c>
      <c r="L45" s="74"/>
    </row>
    <row r="46" spans="1:12" ht="15.75" hidden="1">
      <c r="A46" s="74"/>
      <c r="B46" s="74"/>
      <c r="C46" s="74"/>
      <c r="D46" s="176"/>
      <c r="E46" s="176"/>
      <c r="F46" s="104"/>
      <c r="G46" s="189"/>
      <c r="H46" s="74"/>
      <c r="I46" s="76"/>
      <c r="J46" s="76"/>
      <c r="K46" s="74"/>
      <c r="L46" s="74"/>
    </row>
    <row r="47" spans="1:12" ht="15" hidden="1">
      <c r="A47" s="74"/>
      <c r="B47" s="74"/>
      <c r="C47" s="74"/>
      <c r="D47" s="190">
        <f>E47*G10*12</f>
        <v>9140.003999999999</v>
      </c>
      <c r="E47" s="190">
        <v>8.27</v>
      </c>
      <c r="F47" s="190" t="s">
        <v>176</v>
      </c>
      <c r="G47" s="191">
        <f>E42/E47</f>
        <v>1.1175988985820737</v>
      </c>
      <c r="H47" s="74"/>
      <c r="I47" s="76"/>
      <c r="J47" s="76"/>
      <c r="K47" s="74" t="s">
        <v>176</v>
      </c>
      <c r="L47" s="74"/>
    </row>
    <row r="48" spans="1:12" ht="15" hidden="1">
      <c r="A48" s="74"/>
      <c r="B48" s="74"/>
      <c r="C48" s="74"/>
      <c r="D48" s="192">
        <f>D42-D47</f>
        <v>1074.8544034357492</v>
      </c>
      <c r="E48" s="192">
        <f>E42-E47</f>
        <v>0.9725428912737506</v>
      </c>
      <c r="F48" s="193" t="s">
        <v>177</v>
      </c>
      <c r="G48" s="74"/>
      <c r="H48" s="74"/>
      <c r="I48" s="76"/>
      <c r="J48" s="76"/>
      <c r="K48" s="74" t="s">
        <v>178</v>
      </c>
      <c r="L48" s="74"/>
    </row>
    <row r="49" spans="1:12" ht="15" hidden="1">
      <c r="A49" s="74"/>
      <c r="B49" s="74"/>
      <c r="C49" s="74"/>
      <c r="D49" s="74"/>
      <c r="E49" s="74"/>
      <c r="F49" s="74"/>
      <c r="G49" s="74"/>
      <c r="H49" s="74"/>
      <c r="I49" s="76"/>
      <c r="J49" s="76"/>
      <c r="K49" s="74"/>
      <c r="L49" s="74"/>
    </row>
    <row r="50" spans="1:12" ht="15" hidden="1">
      <c r="A50" s="74"/>
      <c r="B50" s="74"/>
      <c r="C50" s="74"/>
      <c r="D50" s="74"/>
      <c r="E50" s="74"/>
      <c r="F50" s="74"/>
      <c r="G50" s="74"/>
      <c r="H50" s="74"/>
      <c r="I50" s="76"/>
      <c r="J50" s="76"/>
      <c r="K50" s="74"/>
      <c r="L50" s="74"/>
    </row>
    <row r="51" spans="1:12" ht="15">
      <c r="A51" s="74"/>
      <c r="B51" s="74"/>
      <c r="C51" s="74"/>
      <c r="D51" s="74"/>
      <c r="E51" s="74"/>
      <c r="F51" s="74"/>
      <c r="G51" s="74"/>
      <c r="H51" s="74"/>
      <c r="I51" s="76"/>
      <c r="J51" s="76"/>
      <c r="K51" s="74"/>
      <c r="L51" s="74"/>
    </row>
    <row r="52" spans="1:12" ht="15">
      <c r="A52" s="74"/>
      <c r="B52" s="74"/>
      <c r="C52" s="74"/>
      <c r="D52" s="74"/>
      <c r="E52" s="74"/>
      <c r="F52" s="74"/>
      <c r="G52" s="74"/>
      <c r="H52" s="74"/>
      <c r="I52" s="76"/>
      <c r="J52" s="76"/>
      <c r="K52" s="74"/>
      <c r="L52" s="74"/>
    </row>
    <row r="53" spans="1:12" ht="15">
      <c r="A53" s="74"/>
      <c r="B53" s="74"/>
      <c r="C53" s="74"/>
      <c r="D53" s="74"/>
      <c r="E53" s="74"/>
      <c r="F53" s="74"/>
      <c r="G53" s="74"/>
      <c r="H53" s="74"/>
      <c r="I53" s="76"/>
      <c r="J53" s="76"/>
      <c r="K53" s="74"/>
      <c r="L53" s="74"/>
    </row>
    <row r="54" spans="1:12" ht="15">
      <c r="A54" s="74"/>
      <c r="B54" s="74"/>
      <c r="C54" s="74"/>
      <c r="D54" s="74"/>
      <c r="E54" s="74"/>
      <c r="F54" s="74"/>
      <c r="G54" s="74"/>
      <c r="H54" s="74"/>
      <c r="I54" s="76"/>
      <c r="J54" s="76"/>
      <c r="K54" s="74"/>
      <c r="L54" s="74"/>
    </row>
    <row r="55" spans="1:12" ht="15">
      <c r="A55" s="74"/>
      <c r="B55" s="74"/>
      <c r="C55" s="74"/>
      <c r="D55" s="74"/>
      <c r="E55" s="74"/>
      <c r="F55" s="74"/>
      <c r="G55" s="74"/>
      <c r="H55" s="74"/>
      <c r="I55" s="76"/>
      <c r="J55" s="76"/>
      <c r="K55" s="74"/>
      <c r="L55" s="74"/>
    </row>
    <row r="56" spans="1:12" ht="15">
      <c r="A56" s="74"/>
      <c r="B56" s="74"/>
      <c r="C56" s="74"/>
      <c r="D56" s="74"/>
      <c r="E56" s="74"/>
      <c r="F56" s="74"/>
      <c r="G56" s="74"/>
      <c r="H56" s="74"/>
      <c r="I56" s="76"/>
      <c r="J56" s="76"/>
      <c r="K56" s="74"/>
      <c r="L56" s="74"/>
    </row>
    <row r="57" spans="1:12" ht="15">
      <c r="A57" s="74"/>
      <c r="B57" s="74"/>
      <c r="C57" s="74"/>
      <c r="D57" s="74"/>
      <c r="E57" s="74"/>
      <c r="F57" s="74"/>
      <c r="G57" s="74"/>
      <c r="H57" s="74"/>
      <c r="I57" s="76"/>
      <c r="J57" s="76"/>
      <c r="K57" s="74"/>
      <c r="L57" s="74"/>
    </row>
    <row r="58" spans="1:12" ht="15">
      <c r="A58" s="74"/>
      <c r="B58" s="74"/>
      <c r="C58" s="74"/>
      <c r="D58" s="74"/>
      <c r="E58" s="74"/>
      <c r="F58" s="74"/>
      <c r="G58" s="74"/>
      <c r="H58" s="74"/>
      <c r="I58" s="76"/>
      <c r="J58" s="76"/>
      <c r="K58" s="74"/>
      <c r="L58" s="74"/>
    </row>
    <row r="59" spans="1:12" ht="15">
      <c r="A59" s="74"/>
      <c r="B59" s="74"/>
      <c r="C59" s="74"/>
      <c r="D59" s="74"/>
      <c r="E59" s="74"/>
      <c r="F59" s="74"/>
      <c r="G59" s="74"/>
      <c r="H59" s="74"/>
      <c r="I59" s="76"/>
      <c r="J59" s="76"/>
      <c r="K59" s="74"/>
      <c r="L59" s="74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 customHeight="1">
      <c r="A1" s="194"/>
      <c r="B1" s="194"/>
      <c r="C1" s="74"/>
      <c r="D1" s="256" t="s">
        <v>179</v>
      </c>
      <c r="E1" s="256"/>
    </row>
    <row r="2" spans="1:5" ht="15.75">
      <c r="A2" s="194"/>
      <c r="B2" s="194"/>
      <c r="C2" s="269" t="s">
        <v>1</v>
      </c>
      <c r="D2" s="269"/>
      <c r="E2" s="195"/>
    </row>
    <row r="3" spans="1:5" ht="48.75" customHeight="1">
      <c r="A3" s="194"/>
      <c r="B3" s="194"/>
      <c r="C3" s="270" t="s">
        <v>2</v>
      </c>
      <c r="D3" s="270"/>
      <c r="E3" s="270"/>
    </row>
    <row r="4" spans="1:5" ht="15" customHeight="1">
      <c r="A4" s="194"/>
      <c r="B4" s="194"/>
      <c r="C4" s="77"/>
      <c r="D4" s="78" t="s">
        <v>3</v>
      </c>
      <c r="E4" s="194"/>
    </row>
    <row r="5" spans="1:5" ht="15.75">
      <c r="A5" s="194"/>
      <c r="B5" s="194"/>
      <c r="C5" s="80" t="s">
        <v>207</v>
      </c>
      <c r="D5" s="78"/>
      <c r="E5" s="194"/>
    </row>
    <row r="6" spans="1:5" ht="15.75" customHeight="1">
      <c r="A6" s="194"/>
      <c r="B6" s="194"/>
      <c r="C6" s="5" t="s">
        <v>4</v>
      </c>
      <c r="D6" s="82"/>
      <c r="E6" s="194"/>
    </row>
    <row r="7" spans="1:5" ht="12.75">
      <c r="A7" s="194"/>
      <c r="B7" s="194"/>
      <c r="C7" s="6" t="s">
        <v>5</v>
      </c>
      <c r="D7" s="84"/>
      <c r="E7" s="194"/>
    </row>
    <row r="8" spans="1:5" ht="16.5">
      <c r="A8" s="279" t="s">
        <v>121</v>
      </c>
      <c r="B8" s="279"/>
      <c r="C8" s="279"/>
      <c r="D8" s="279"/>
      <c r="E8" s="279"/>
    </row>
    <row r="9" spans="1:8" ht="48.75" customHeight="1">
      <c r="A9" s="280" t="s">
        <v>180</v>
      </c>
      <c r="B9" s="280"/>
      <c r="C9" s="280"/>
      <c r="D9" s="280"/>
      <c r="E9" s="280"/>
      <c r="G9" s="89">
        <v>60.7</v>
      </c>
      <c r="H9" s="90">
        <v>92.1</v>
      </c>
    </row>
    <row r="10" spans="1:5" ht="16.5">
      <c r="A10" s="196"/>
      <c r="B10" s="196"/>
      <c r="C10" s="196" t="s">
        <v>10</v>
      </c>
      <c r="D10" s="196"/>
      <c r="E10" s="196"/>
    </row>
    <row r="11" spans="1:5" ht="94.5" customHeight="1">
      <c r="A11" s="197"/>
      <c r="B11" s="261" t="s">
        <v>123</v>
      </c>
      <c r="C11" s="262"/>
      <c r="D11" s="198" t="s">
        <v>181</v>
      </c>
      <c r="E11" s="198" t="s">
        <v>182</v>
      </c>
    </row>
    <row r="12" spans="1:5" ht="16.5" customHeight="1">
      <c r="A12" s="295" t="s">
        <v>183</v>
      </c>
      <c r="B12" s="296"/>
      <c r="C12" s="296"/>
      <c r="D12" s="296"/>
      <c r="E12" s="297"/>
    </row>
    <row r="13" spans="1:5" ht="47.25">
      <c r="A13" s="115" t="s">
        <v>184</v>
      </c>
      <c r="B13" s="199">
        <v>2</v>
      </c>
      <c r="C13" s="200" t="s">
        <v>130</v>
      </c>
      <c r="D13" s="201">
        <v>0</v>
      </c>
      <c r="E13" s="202">
        <f>D13/12/$H$9</f>
        <v>0</v>
      </c>
    </row>
    <row r="14" spans="1:5" ht="51.75" customHeight="1">
      <c r="A14" s="102" t="s">
        <v>185</v>
      </c>
      <c r="B14" s="203">
        <v>12</v>
      </c>
      <c r="C14" s="204" t="s">
        <v>144</v>
      </c>
      <c r="D14" s="205">
        <v>0</v>
      </c>
      <c r="E14" s="206">
        <f>D14/12/$H$9</f>
        <v>0</v>
      </c>
    </row>
    <row r="15" spans="1:5" ht="31.5">
      <c r="A15" s="102" t="s">
        <v>186</v>
      </c>
      <c r="B15" s="203">
        <v>2</v>
      </c>
      <c r="C15" s="204" t="s">
        <v>144</v>
      </c>
      <c r="D15" s="205">
        <v>0</v>
      </c>
      <c r="E15" s="206">
        <f>D15/12/$H$9</f>
        <v>0</v>
      </c>
    </row>
    <row r="16" spans="1:5" ht="31.5">
      <c r="A16" s="102" t="s">
        <v>187</v>
      </c>
      <c r="B16" s="203">
        <v>1</v>
      </c>
      <c r="C16" s="204" t="s">
        <v>144</v>
      </c>
      <c r="D16" s="207">
        <v>0</v>
      </c>
      <c r="E16" s="208">
        <f>D16/12/$H$9</f>
        <v>0</v>
      </c>
    </row>
    <row r="17" spans="1:5" ht="31.5" customHeight="1">
      <c r="A17" s="281" t="s">
        <v>132</v>
      </c>
      <c r="B17" s="282"/>
      <c r="C17" s="282"/>
      <c r="D17" s="282"/>
      <c r="E17" s="283"/>
    </row>
    <row r="18" spans="1:5" ht="15.75">
      <c r="A18" s="115" t="s">
        <v>188</v>
      </c>
      <c r="B18" s="199">
        <v>4</v>
      </c>
      <c r="C18" s="200" t="s">
        <v>144</v>
      </c>
      <c r="D18" s="209">
        <v>0</v>
      </c>
      <c r="E18" s="206">
        <f>D18/12/$H$9</f>
        <v>0</v>
      </c>
    </row>
    <row r="19" spans="1:5" ht="15.75">
      <c r="A19" s="102" t="s">
        <v>189</v>
      </c>
      <c r="B19" s="210"/>
      <c r="C19" s="204" t="s">
        <v>130</v>
      </c>
      <c r="D19" s="205">
        <v>0</v>
      </c>
      <c r="E19" s="206">
        <f>D19/12/$H$9</f>
        <v>0</v>
      </c>
    </row>
    <row r="20" spans="1:5" ht="31.5">
      <c r="A20" s="126" t="s">
        <v>190</v>
      </c>
      <c r="B20" s="211">
        <v>1</v>
      </c>
      <c r="C20" s="212" t="s">
        <v>191</v>
      </c>
      <c r="D20" s="213">
        <v>691.5782031081571</v>
      </c>
      <c r="E20" s="206">
        <f>D20/12/$H$9</f>
        <v>0.625749369442777</v>
      </c>
    </row>
    <row r="21" spans="1:5" ht="15.75" customHeight="1">
      <c r="A21" s="271" t="s">
        <v>192</v>
      </c>
      <c r="B21" s="272"/>
      <c r="C21" s="272"/>
      <c r="D21" s="273"/>
      <c r="E21" s="274"/>
    </row>
    <row r="22" spans="1:5" ht="94.5" customHeight="1">
      <c r="A22" s="214" t="s">
        <v>193</v>
      </c>
      <c r="B22" s="275" t="s">
        <v>194</v>
      </c>
      <c r="C22" s="276"/>
      <c r="D22" s="215">
        <v>0</v>
      </c>
      <c r="E22" s="206">
        <f>D22/12/$H$9</f>
        <v>0</v>
      </c>
    </row>
    <row r="23" spans="1:9" ht="15.75" customHeight="1">
      <c r="A23" s="216" t="s">
        <v>195</v>
      </c>
      <c r="B23" s="277" t="s">
        <v>191</v>
      </c>
      <c r="C23" s="278"/>
      <c r="D23" s="217">
        <v>1050.7372465055926</v>
      </c>
      <c r="E23" s="218">
        <f>D23/12/$H$9</f>
        <v>0.9507213594875068</v>
      </c>
      <c r="F23" s="219"/>
      <c r="G23" s="219"/>
      <c r="H23" s="219"/>
      <c r="I23" s="219"/>
    </row>
    <row r="24" spans="1:5" ht="15.75" customHeight="1">
      <c r="A24" s="284" t="s">
        <v>196</v>
      </c>
      <c r="B24" s="285"/>
      <c r="C24" s="285"/>
      <c r="D24" s="286"/>
      <c r="E24" s="287"/>
    </row>
    <row r="25" spans="1:5" ht="31.5" customHeight="1">
      <c r="A25" s="220" t="s">
        <v>197</v>
      </c>
      <c r="B25" s="288"/>
      <c r="C25" s="289"/>
      <c r="D25" s="205"/>
      <c r="E25" s="221">
        <f>D25/12/$H$9</f>
        <v>0</v>
      </c>
    </row>
    <row r="26" spans="1:5" ht="31.5">
      <c r="A26" s="222" t="s">
        <v>198</v>
      </c>
      <c r="B26" s="290"/>
      <c r="C26" s="291"/>
      <c r="D26" s="205"/>
      <c r="E26" s="221">
        <f>D26/12/$H$9</f>
        <v>0</v>
      </c>
    </row>
    <row r="27" spans="1:5" ht="14.25">
      <c r="A27" s="292" t="s">
        <v>199</v>
      </c>
      <c r="B27" s="293"/>
      <c r="C27" s="293"/>
      <c r="D27" s="293"/>
      <c r="E27" s="294"/>
    </row>
    <row r="28" spans="1:5" ht="15.75">
      <c r="A28" s="223" t="s">
        <v>200</v>
      </c>
      <c r="B28" s="224"/>
      <c r="C28" s="224"/>
      <c r="D28" s="225">
        <f>D13+D14+D15+D16+D18+D19+D20+D22+D23+D25+D26</f>
        <v>1742.3154496137497</v>
      </c>
      <c r="E28" s="226">
        <f>E13+E14+E15+E16+E18+E19+E20+E22+E23+E25+E26</f>
        <v>1.5764707289302837</v>
      </c>
    </row>
    <row r="30" ht="12.75">
      <c r="D30" s="227"/>
    </row>
  </sheetData>
  <sheetProtection/>
  <mergeCells count="15">
    <mergeCell ref="A24:E24"/>
    <mergeCell ref="B25:C25"/>
    <mergeCell ref="B26:C26"/>
    <mergeCell ref="A27:E27"/>
    <mergeCell ref="A12:E12"/>
    <mergeCell ref="A21:E21"/>
    <mergeCell ref="B22:C22"/>
    <mergeCell ref="B23:C23"/>
    <mergeCell ref="D1:E1"/>
    <mergeCell ref="C2:D2"/>
    <mergeCell ref="C3:E3"/>
    <mergeCell ref="A8:E8"/>
    <mergeCell ref="A9:E9"/>
    <mergeCell ref="B11:C1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2012-07-20T07:02:09Z</cp:lastPrinted>
  <dcterms:created xsi:type="dcterms:W3CDTF">1996-10-08T23:32:33Z</dcterms:created>
  <dcterms:modified xsi:type="dcterms:W3CDTF">2012-07-20T07:02:47Z</dcterms:modified>
  <cp:category/>
  <cp:version/>
  <cp:contentType/>
  <cp:contentStatus/>
</cp:coreProperties>
</file>